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80" windowHeight="10170" activeTab="3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  <sheet name="Лист8" sheetId="8" r:id="rId7"/>
  </sheets>
  <calcPr calcId="145621"/>
  <customWorkbookViews>
    <customWorkbookView name="oso - Личное представление" guid="{ACC0C442-F81A-479C-AEFA-F5E131E9E708}" mergeInterval="0" personalView="1" maximized="1" xWindow="1" yWindow="1" windowWidth="1600" windowHeight="670" activeSheetId="3"/>
    <customWorkbookView name="MOO - Личное представление" guid="{EAC57172-25F9-46B2-AA43-035FD5021D42}" mergeInterval="0" personalView="1" maximized="1" xWindow="1" yWindow="1" windowWidth="1600" windowHeight="670" activeSheetId="1"/>
    <customWorkbookView name="OBO - Личное представление" guid="{E0F1EBEE-2A4C-43F0-805A-2CC7B2448366}" mergeInterval="0" personalView="1" maximized="1" xWindow="1" yWindow="1" windowWidth="1348" windowHeight="453" activeSheetId="1"/>
    <customWorkbookView name="Материальный Отдел - Личное представление" guid="{F40C4EEF-4601-423A-AD72-D1849D12DCFD}" mergeInterval="0" personalView="1" maximized="1" xWindow="1" yWindow="1" windowWidth="1024" windowHeight="547" activeSheetId="5"/>
    <customWorkbookView name="Еременко - Личное представление" guid="{FC8DF387-97CD-4901-BEA6-0965B32E9613}" mergeInterval="0" personalView="1" maximized="1" xWindow="1" yWindow="1" windowWidth="1280" windowHeight="490" activeSheetId="8" showComments="commIndAndComment"/>
    <customWorkbookView name="ROO - Личное представление" guid="{09D00937-2C23-462D-91AC-DDDE98A493D9}" mergeInterval="0" personalView="1" maximized="1" xWindow="1" yWindow="1" windowWidth="1920" windowHeight="804" activeSheetId="4"/>
    <customWorkbookView name="лукошкова - Личное представление" guid="{212938B2-3900-490E-9372-8BFC76F4A8C4}" mergeInterval="0" personalView="1" maximized="1" xWindow="1" yWindow="1" windowWidth="1920" windowHeight="850" activeSheetId="1" showComments="commIndAndComment"/>
  </customWorkbookViews>
</workbook>
</file>

<file path=xl/calcChain.xml><?xml version="1.0" encoding="utf-8"?>
<calcChain xmlns="http://schemas.openxmlformats.org/spreadsheetml/2006/main">
  <c r="G52" i="6" l="1"/>
  <c r="B11" i="4"/>
  <c r="D11" i="4"/>
  <c r="M9" i="5"/>
  <c r="M24" i="5"/>
  <c r="M25" i="5"/>
  <c r="M10" i="5"/>
  <c r="M11" i="5"/>
  <c r="M12" i="5"/>
  <c r="M13" i="5"/>
  <c r="G16" i="5"/>
  <c r="M23" i="5" l="1"/>
  <c r="M18" i="5"/>
  <c r="F17" i="6"/>
  <c r="F10" i="6"/>
  <c r="F6" i="6" s="1"/>
  <c r="J21" i="5" l="1"/>
  <c r="G21" i="5"/>
  <c r="J16" i="5"/>
  <c r="M16" i="5" s="1"/>
  <c r="F31" i="6"/>
  <c r="F37" i="6"/>
  <c r="M21" i="5" l="1"/>
  <c r="F15" i="6"/>
</calcChain>
</file>

<file path=xl/sharedStrings.xml><?xml version="1.0" encoding="utf-8"?>
<sst xmlns="http://schemas.openxmlformats.org/spreadsheetml/2006/main" count="221" uniqueCount="150">
  <si>
    <t>Раздел 1. Общие сведения об учреждении</t>
  </si>
  <si>
    <t>1.1. Перечень видов деятельности, которые учреждение вправе осуществлять в соответствии с его учредительными документами</t>
  </si>
  <si>
    <t>№/№</t>
  </si>
  <si>
    <t>Наименование вида деятельности</t>
  </si>
  <si>
    <t>Наименование документа</t>
  </si>
  <si>
    <t>№, дата выдачи документа</t>
  </si>
  <si>
    <t>Срок действия документа</t>
  </si>
  <si>
    <t>Количество штатных единиц</t>
  </si>
  <si>
    <t>на начало года</t>
  </si>
  <si>
    <t>на конец года</t>
  </si>
  <si>
    <t>Раздел 2. Результат деятельности учреждения</t>
  </si>
  <si>
    <t>2.1. Сведения о балансовой (остаточной) стоимости нефинансовых активов, дебиторской и кредиторской задолженности учреждения</t>
  </si>
  <si>
    <t>№ п/п</t>
  </si>
  <si>
    <t>Наименование показателя</t>
  </si>
  <si>
    <t>Значение показателя</t>
  </si>
  <si>
    <t>% изменения</t>
  </si>
  <si>
    <t>Первоначальная балансовая стоимость нефинансовых активов учреждения</t>
  </si>
  <si>
    <t>Стоимость особо ценного движимого имущества учреждения</t>
  </si>
  <si>
    <t>Остаточная стоимость особо ценного движимого имущества учреждения</t>
  </si>
  <si>
    <t>Остаточная стоимость нефинансовых активов учреждения</t>
  </si>
  <si>
    <t>Остаточная стоимость недвижимого имущества учреждения</t>
  </si>
  <si>
    <t>Первоначальная балансовая стоимость недвижимого имущества учреждения</t>
  </si>
  <si>
    <t>Общая сумма выявленных требований в возмещение ущерба по недостачам и хищениям материальных ценностей, денежных средств, а также порчи материальных ценностей</t>
  </si>
  <si>
    <t>Сумма дебиторской задолженности</t>
  </si>
  <si>
    <t>Сумма кредиторской задолженности</t>
  </si>
  <si>
    <t>в том числе:</t>
  </si>
  <si>
    <t>Поступления ( с учетом возвратов), всего</t>
  </si>
  <si>
    <t>субсидия на выполнение государственного (муниципального) задания</t>
  </si>
  <si>
    <t>целевые субсидии</t>
  </si>
  <si>
    <t xml:space="preserve">Сумма </t>
  </si>
  <si>
    <t>Выплаты ( с учетом кассовых выплат), всего</t>
  </si>
  <si>
    <t>услуги связи</t>
  </si>
  <si>
    <t>транспортные услуги</t>
  </si>
  <si>
    <t>коммунальные услуги</t>
  </si>
  <si>
    <t>работы, услуги по содержанию имущества</t>
  </si>
  <si>
    <t>увеличение стоимости основных средств</t>
  </si>
  <si>
    <t>увеличение стоимости материальных запасов</t>
  </si>
  <si>
    <t>прочие выплаты</t>
  </si>
  <si>
    <t>прочие работы, услуги</t>
  </si>
  <si>
    <t>Раздел 3. Сведения об использовании имущества, закрепленного за учреждением</t>
  </si>
  <si>
    <t>На конец отчетного года</t>
  </si>
  <si>
    <t>На начало отчетного года</t>
  </si>
  <si>
    <t>Ед.знач. показателя</t>
  </si>
  <si>
    <t>из них</t>
  </si>
  <si>
    <t>переданного в аренду</t>
  </si>
  <si>
    <t>переданного в безвозмездное пользование</t>
  </si>
  <si>
    <t>кв.м</t>
  </si>
  <si>
    <t>Главный бухгалтер</t>
  </si>
  <si>
    <t>_____________</t>
  </si>
  <si>
    <t xml:space="preserve">         (подпись)</t>
  </si>
  <si>
    <t xml:space="preserve">              (расшифровка подписи)</t>
  </si>
  <si>
    <t xml:space="preserve">             (дожность)</t>
  </si>
  <si>
    <t>"Согласовано"</t>
  </si>
  <si>
    <t>"Утверждаю"</t>
  </si>
  <si>
    <t>М.П.</t>
  </si>
  <si>
    <t>подведомственного администрации Адмиралтейского района Санкт-Петербурга,</t>
  </si>
  <si>
    <t>и об использовании закрепленного за ним государственного имущества</t>
  </si>
  <si>
    <t>КОДЫ</t>
  </si>
  <si>
    <t>Дата</t>
  </si>
  <si>
    <t>по ОКПО</t>
  </si>
  <si>
    <t>ИНН</t>
  </si>
  <si>
    <t>КПП</t>
  </si>
  <si>
    <t>по ОКТМО</t>
  </si>
  <si>
    <t>Наименование учреждения:</t>
  </si>
  <si>
    <t>Юридический адрес:</t>
  </si>
  <si>
    <t>Наименование должности и Ф.И.О. руводителя учреждения:</t>
  </si>
  <si>
    <t>Периодичность: годовая</t>
  </si>
  <si>
    <t>2.2. Сведения о показателях плана финансово-хозяйственной деятельности</t>
  </si>
  <si>
    <t>арендная плата за пользование имуществом</t>
  </si>
  <si>
    <t xml:space="preserve">Директор     </t>
  </si>
  <si>
    <t>Основные:</t>
  </si>
  <si>
    <t>1.1.</t>
  </si>
  <si>
    <t>Средняя заработная плата работника за отчетный период (руб.)</t>
  </si>
  <si>
    <t>Количество работников (чел.)</t>
  </si>
  <si>
    <t>Категория работника</t>
  </si>
  <si>
    <t>руководители</t>
  </si>
  <si>
    <t>специалисты</t>
  </si>
  <si>
    <t>служащие</t>
  </si>
  <si>
    <t>рабочие</t>
  </si>
  <si>
    <t>всего:</t>
  </si>
  <si>
    <t>по выполнению государственного (муниципального) задания</t>
  </si>
  <si>
    <t>по субсидиям на иные цели</t>
  </si>
  <si>
    <t>по собственным доходам</t>
  </si>
  <si>
    <t>КОСГУ</t>
  </si>
  <si>
    <t>собственные доходы</t>
  </si>
  <si>
    <t>заработная плата</t>
  </si>
  <si>
    <t>начисления на выплаты по оплате труда</t>
  </si>
  <si>
    <t>пособия по социальной помощи населению</t>
  </si>
  <si>
    <t>Недвижимое имущество</t>
  </si>
  <si>
    <t>Движимое имущество</t>
  </si>
  <si>
    <t>1. Общая балансовая (остаточная) стоимость имущества, находящегося на праве оперативного управления по данным баланса</t>
  </si>
  <si>
    <t>приобретенного учреждением за счет доходов, полученных от платных услуг и иной приносящей доход деятельности</t>
  </si>
  <si>
    <t>приобретенного учреждением за счет средств, выделенных учредителем на указанные цели</t>
  </si>
  <si>
    <t>особо ценное движимое имущество</t>
  </si>
  <si>
    <t>2. Количество объектов недвижимого имущества, находящегося у учреждения на праве оперативного управления</t>
  </si>
  <si>
    <t>шт.</t>
  </si>
  <si>
    <t>Ед. изм.</t>
  </si>
  <si>
    <t>Объем средств, полученных в отчетном году от распоряжения в установленном порядке имуществом, находящимся у учреждения на праве оперативного управления</t>
  </si>
  <si>
    <t>3. Общая площадь объектов недвижимого имущества, находящегося у учреждения на праве оперативного управления, всего</t>
  </si>
  <si>
    <t>Табл.3.1.</t>
  </si>
  <si>
    <t>Табл.3.2.</t>
  </si>
  <si>
    <t>о результатах деятельности государственного бюджетного учреждения,</t>
  </si>
  <si>
    <t>Отчет</t>
  </si>
  <si>
    <t>прочие расходы</t>
  </si>
  <si>
    <t>руб.</t>
  </si>
  <si>
    <t>итого</t>
  </si>
  <si>
    <t>Просроченная кредиторская задолженность</t>
  </si>
  <si>
    <t>(руб.)</t>
  </si>
  <si>
    <t>Адмиралтейского района Санкт-Петербурга</t>
  </si>
  <si>
    <t>х</t>
  </si>
  <si>
    <t>доходы от собственности</t>
  </si>
  <si>
    <t>доходы от оказания платных работ (услуг)</t>
  </si>
  <si>
    <t>по суммам принудительного изъятия</t>
  </si>
  <si>
    <t>прочие доходы</t>
  </si>
  <si>
    <t xml:space="preserve">собственные доходы </t>
  </si>
  <si>
    <t>Заместитель главы администрации</t>
  </si>
  <si>
    <t xml:space="preserve">Директор  </t>
  </si>
  <si>
    <t xml:space="preserve"> М.П.</t>
  </si>
  <si>
    <t>Образование основное общее</t>
  </si>
  <si>
    <t>бессрочно</t>
  </si>
  <si>
    <t xml:space="preserve">Свидетельство о внесении записи в Единый государственный реестр юридичесикх лиц </t>
  </si>
  <si>
    <t>Свидетельство о постановке на учет российской организации в налоговом органе по месту нахождения</t>
  </si>
  <si>
    <t>Устав Государственного бюджетного общеобразовательного учреждения  школы №231 Адмиралтейского района Санкт-Петербурга</t>
  </si>
  <si>
    <t>Иванова Ольга Викторовна</t>
  </si>
  <si>
    <t>Иные:</t>
  </si>
  <si>
    <t>2.1.</t>
  </si>
  <si>
    <t>Аренда и управление собственным или арендованным недвижимым имуществом</t>
  </si>
  <si>
    <t>2.2.</t>
  </si>
  <si>
    <t>Управление недвижимым имуществом за вознаграждение или на договорной основе</t>
  </si>
  <si>
    <t>2.3.</t>
  </si>
  <si>
    <t xml:space="preserve">Дошкольное образование </t>
  </si>
  <si>
    <t>2.4.</t>
  </si>
  <si>
    <t xml:space="preserve">Начальное общее образование </t>
  </si>
  <si>
    <t>2.5.</t>
  </si>
  <si>
    <t xml:space="preserve">Основное общее образование </t>
  </si>
  <si>
    <t>2.6.</t>
  </si>
  <si>
    <t>Дополнительное образование детей и взрослых</t>
  </si>
  <si>
    <t>от 25.08.2015</t>
  </si>
  <si>
    <t>от 26.12.2016</t>
  </si>
  <si>
    <t>серия 78 № 009291601 13.07.2010</t>
  </si>
  <si>
    <t xml:space="preserve">       "____" ___________ 2019 г.</t>
  </si>
  <si>
    <t>"____" ___________ 2019 г.</t>
  </si>
  <si>
    <t>на "01" января 2019 г.</t>
  </si>
  <si>
    <t xml:space="preserve">      Е.Л. Поликарпова</t>
  </si>
  <si>
    <t>1.2. Перечень разрешительных документов, на основании которых учреждение осуществляет деятельность</t>
  </si>
  <si>
    <t>1.3. Сведения о работниках учреждения и средней заработной платы сотрудников учреждения</t>
  </si>
  <si>
    <t>2.3. Сумма доходов, полученных от оказания платных услуг (выполнения работ) составляет</t>
  </si>
  <si>
    <t>Государственное бюджетное общеобразовательное учреждение  школа №231 Адмиралтейского района Санкт-Петербурга</t>
  </si>
  <si>
    <t>на 01.0.19</t>
  </si>
  <si>
    <t>на 01.01.19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</si>
</sst>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vertAlign val="superscript"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/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8" fillId="0" borderId="0" xfId="0" applyFont="1"/>
    <xf numFmtId="0" fontId="3" fillId="0" borderId="0" xfId="0" applyFont="1" applyFill="1" applyBorder="1"/>
    <xf numFmtId="0" fontId="9" fillId="0" borderId="0" xfId="0" applyFont="1" applyFill="1" applyBorder="1"/>
    <xf numFmtId="0" fontId="10" fillId="0" borderId="0" xfId="0" applyFont="1"/>
    <xf numFmtId="0" fontId="10" fillId="0" borderId="0" xfId="0" applyFont="1" applyAlignment="1"/>
    <xf numFmtId="4" fontId="3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2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Border="1" applyAlignment="1">
      <alignment wrapText="1"/>
    </xf>
    <xf numFmtId="0" fontId="12" fillId="0" borderId="0" xfId="0" applyFont="1" applyBorder="1"/>
    <xf numFmtId="0" fontId="11" fillId="0" borderId="0" xfId="0" applyFont="1" applyBorder="1" applyAlignment="1"/>
    <xf numFmtId="0" fontId="11" fillId="0" borderId="1" xfId="0" applyFont="1" applyBorder="1"/>
    <xf numFmtId="0" fontId="7" fillId="0" borderId="10" xfId="0" applyFont="1" applyBorder="1" applyAlignment="1"/>
    <xf numFmtId="0" fontId="7" fillId="0" borderId="11" xfId="0" applyFont="1" applyBorder="1" applyAlignment="1"/>
    <xf numFmtId="0" fontId="6" fillId="0" borderId="12" xfId="0" applyFont="1" applyBorder="1" applyAlignment="1"/>
    <xf numFmtId="0" fontId="7" fillId="0" borderId="10" xfId="0" applyFont="1" applyBorder="1" applyAlignment="1">
      <alignment horizontal="left"/>
    </xf>
    <xf numFmtId="0" fontId="3" fillId="0" borderId="10" xfId="0" applyFont="1" applyBorder="1" applyAlignment="1">
      <alignment horizontal="left" vertical="center" wrapText="1"/>
    </xf>
    <xf numFmtId="0" fontId="0" fillId="0" borderId="2" xfId="0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wrapText="1"/>
    </xf>
    <xf numFmtId="0" fontId="3" fillId="0" borderId="0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3" fillId="0" borderId="0" xfId="0" applyFont="1" applyBorder="1" applyAlignment="1">
      <alignment wrapText="1"/>
    </xf>
    <xf numFmtId="4" fontId="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16" fillId="0" borderId="0" xfId="0" applyFont="1"/>
    <xf numFmtId="0" fontId="6" fillId="0" borderId="12" xfId="0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4" fontId="0" fillId="0" borderId="0" xfId="0" applyNumberFormat="1"/>
    <xf numFmtId="164" fontId="3" fillId="0" borderId="2" xfId="0" applyNumberFormat="1" applyFont="1" applyBorder="1" applyAlignment="1">
      <alignment wrapText="1"/>
    </xf>
    <xf numFmtId="4" fontId="3" fillId="0" borderId="2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5" fillId="0" borderId="10" xfId="0" applyFont="1" applyBorder="1" applyAlignment="1">
      <alignment horizontal="left"/>
    </xf>
    <xf numFmtId="0" fontId="15" fillId="0" borderId="10" xfId="0" applyFont="1" applyBorder="1" applyAlignment="1">
      <alignment horizontal="center"/>
    </xf>
    <xf numFmtId="164" fontId="2" fillId="0" borderId="2" xfId="0" applyNumberFormat="1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11" fillId="0" borderId="1" xfId="0" applyFont="1" applyBorder="1" applyAlignment="1"/>
    <xf numFmtId="0" fontId="11" fillId="0" borderId="1" xfId="0" applyFont="1" applyBorder="1" applyAlignment="1">
      <alignment horizontal="right"/>
    </xf>
    <xf numFmtId="0" fontId="11" fillId="0" borderId="0" xfId="0" applyFont="1" applyAlignment="1"/>
    <xf numFmtId="0" fontId="3" fillId="0" borderId="1" xfId="0" applyFont="1" applyBorder="1"/>
    <xf numFmtId="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4" fontId="0" fillId="0" borderId="1" xfId="0" applyNumberFormat="1" applyBorder="1"/>
    <xf numFmtId="0" fontId="12" fillId="0" borderId="2" xfId="0" applyFont="1" applyBorder="1" applyAlignment="1">
      <alignment horizontal="center"/>
    </xf>
    <xf numFmtId="14" fontId="12" fillId="0" borderId="2" xfId="0" applyNumberFormat="1" applyFont="1" applyBorder="1" applyAlignment="1">
      <alignment horizontal="center"/>
    </xf>
    <xf numFmtId="0" fontId="11" fillId="0" borderId="1" xfId="0" applyFont="1" applyBorder="1" applyAlignment="1"/>
    <xf numFmtId="0" fontId="11" fillId="0" borderId="0" xfId="0" applyFont="1" applyAlignment="1">
      <alignment horizontal="center"/>
    </xf>
    <xf numFmtId="0" fontId="13" fillId="0" borderId="1" xfId="0" applyFont="1" applyBorder="1" applyAlignment="1"/>
    <xf numFmtId="0" fontId="11" fillId="0" borderId="1" xfId="0" applyFont="1" applyBorder="1" applyAlignment="1">
      <alignment horizontal="right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4" fillId="0" borderId="0" xfId="0" applyFont="1" applyAlignment="1"/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/>
    </xf>
    <xf numFmtId="0" fontId="0" fillId="0" borderId="2" xfId="0" applyBorder="1" applyAlignment="1"/>
    <xf numFmtId="0" fontId="0" fillId="0" borderId="1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 applyAlignment="1"/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2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" fontId="2" fillId="0" borderId="12" xfId="0" applyNumberFormat="1" applyFont="1" applyBorder="1" applyAlignment="1">
      <alignment wrapText="1"/>
    </xf>
    <xf numFmtId="4" fontId="2" fillId="0" borderId="10" xfId="0" applyNumberFormat="1" applyFont="1" applyBorder="1" applyAlignment="1">
      <alignment wrapText="1"/>
    </xf>
    <xf numFmtId="4" fontId="2" fillId="0" borderId="11" xfId="0" applyNumberFormat="1" applyFont="1" applyBorder="1" applyAlignment="1">
      <alignment wrapText="1"/>
    </xf>
    <xf numFmtId="0" fontId="2" fillId="0" borderId="10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4" fontId="3" fillId="0" borderId="12" xfId="0" applyNumberFormat="1" applyFont="1" applyBorder="1" applyAlignment="1">
      <alignment wrapText="1"/>
    </xf>
    <xf numFmtId="4" fontId="3" fillId="0" borderId="10" xfId="0" applyNumberFormat="1" applyFont="1" applyBorder="1" applyAlignment="1">
      <alignment wrapText="1"/>
    </xf>
    <xf numFmtId="4" fontId="3" fillId="0" borderId="11" xfId="0" applyNumberFormat="1" applyFont="1" applyBorder="1" applyAlignment="1">
      <alignment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4" fontId="3" fillId="0" borderId="12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6" fillId="0" borderId="12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wrapText="1"/>
    </xf>
    <xf numFmtId="4" fontId="3" fillId="0" borderId="10" xfId="0" applyNumberFormat="1" applyFont="1" applyBorder="1" applyAlignment="1">
      <alignment horizontal="center" wrapText="1"/>
    </xf>
    <xf numFmtId="4" fontId="3" fillId="0" borderId="11" xfId="0" applyNumberFormat="1" applyFont="1" applyBorder="1" applyAlignment="1">
      <alignment horizontal="center" wrapText="1"/>
    </xf>
    <xf numFmtId="0" fontId="7" fillId="0" borderId="10" xfId="0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4" fontId="2" fillId="0" borderId="12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0" fontId="14" fillId="0" borderId="12" xfId="0" applyFont="1" applyBorder="1" applyAlignment="1">
      <alignment wrapText="1"/>
    </xf>
    <xf numFmtId="0" fontId="14" fillId="0" borderId="10" xfId="0" applyFont="1" applyBorder="1" applyAlignment="1">
      <alignment wrapText="1"/>
    </xf>
    <xf numFmtId="0" fontId="14" fillId="0" borderId="11" xfId="0" applyFont="1" applyBorder="1" applyAlignment="1">
      <alignment wrapText="1"/>
    </xf>
    <xf numFmtId="4" fontId="3" fillId="0" borderId="12" xfId="0" applyNumberFormat="1" applyFont="1" applyBorder="1" applyAlignment="1">
      <alignment horizontal="right"/>
    </xf>
    <xf numFmtId="4" fontId="3" fillId="0" borderId="11" xfId="0" applyNumberFormat="1" applyFont="1" applyBorder="1" applyAlignment="1">
      <alignment horizontal="right"/>
    </xf>
    <xf numFmtId="0" fontId="2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righ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4" fontId="2" fillId="0" borderId="12" xfId="0" applyNumberFormat="1" applyFont="1" applyBorder="1" applyAlignment="1">
      <alignment horizontal="right" wrapText="1"/>
    </xf>
    <xf numFmtId="4" fontId="2" fillId="0" borderId="11" xfId="0" applyNumberFormat="1" applyFont="1" applyBorder="1" applyAlignment="1">
      <alignment horizontal="right" wrapText="1"/>
    </xf>
    <xf numFmtId="4" fontId="3" fillId="0" borderId="12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/>
    </xf>
    <xf numFmtId="0" fontId="6" fillId="0" borderId="12" xfId="0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0" fontId="1" fillId="0" borderId="11" xfId="0" applyFont="1" applyBorder="1" applyAlignment="1">
      <alignment horizontal="right"/>
    </xf>
    <xf numFmtId="0" fontId="15" fillId="0" borderId="10" xfId="0" applyFont="1" applyBorder="1" applyAlignment="1"/>
    <xf numFmtId="0" fontId="15" fillId="0" borderId="11" xfId="0" applyFont="1" applyBorder="1" applyAlignment="1"/>
    <xf numFmtId="4" fontId="3" fillId="0" borderId="12" xfId="0" applyNumberFormat="1" applyFont="1" applyBorder="1" applyAlignment="1"/>
    <xf numFmtId="4" fontId="3" fillId="0" borderId="11" xfId="0" applyNumberFormat="1" applyFont="1" applyBorder="1" applyAlignment="1"/>
    <xf numFmtId="0" fontId="0" fillId="0" borderId="10" xfId="0" applyBorder="1" applyAlignment="1"/>
    <xf numFmtId="0" fontId="0" fillId="0" borderId="11" xfId="0" applyBorder="1" applyAlignment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7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.bin"/><Relationship Id="rId3" Type="http://schemas.openxmlformats.org/officeDocument/2006/relationships/printerSettings" Target="../printerSettings/printerSettings19.bin"/><Relationship Id="rId7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.bin"/><Relationship Id="rId3" Type="http://schemas.openxmlformats.org/officeDocument/2006/relationships/printerSettings" Target="../printerSettings/printerSettings28.bin"/><Relationship Id="rId7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1.bin"/><Relationship Id="rId3" Type="http://schemas.openxmlformats.org/officeDocument/2006/relationships/printerSettings" Target="../printerSettings/printerSettings36.bin"/><Relationship Id="rId7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6" Type="http://schemas.openxmlformats.org/officeDocument/2006/relationships/printerSettings" Target="../printerSettings/printerSettings39.bin"/><Relationship Id="rId5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37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9.bin"/><Relationship Id="rId3" Type="http://schemas.openxmlformats.org/officeDocument/2006/relationships/printerSettings" Target="../printerSettings/printerSettings44.bin"/><Relationship Id="rId7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Relationship Id="rId6" Type="http://schemas.openxmlformats.org/officeDocument/2006/relationships/printerSettings" Target="../printerSettings/printerSettings47.bin"/><Relationship Id="rId5" Type="http://schemas.openxmlformats.org/officeDocument/2006/relationships/printerSettings" Target="../printerSettings/printerSettings46.bin"/><Relationship Id="rId4" Type="http://schemas.openxmlformats.org/officeDocument/2006/relationships/printerSettings" Target="../printerSettings/printerSettings4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activeCell="L24" sqref="L24:M24"/>
    </sheetView>
  </sheetViews>
  <sheetFormatPr defaultColWidth="9.140625" defaultRowHeight="12.75" x14ac:dyDescent="0.2"/>
  <cols>
    <col min="1" max="1" width="19.42578125" style="20" customWidth="1"/>
    <col min="2" max="2" width="8.5703125" style="20" customWidth="1"/>
    <col min="3" max="7" width="9.140625" style="20"/>
    <col min="8" max="8" width="11.85546875" style="20" customWidth="1"/>
    <col min="9" max="9" width="9.7109375" style="20" customWidth="1"/>
    <col min="10" max="10" width="12.140625" style="20" customWidth="1"/>
    <col min="11" max="11" width="11.140625" style="20" customWidth="1"/>
    <col min="12" max="12" width="11.85546875" style="20" customWidth="1"/>
    <col min="13" max="13" width="10.5703125" style="20" customWidth="1"/>
    <col min="14" max="14" width="9.140625" style="20" customWidth="1"/>
    <col min="15" max="15" width="9.140625" style="20"/>
    <col min="16" max="17" width="9.140625" style="20" customWidth="1"/>
    <col min="18" max="16384" width="9.140625" style="20"/>
  </cols>
  <sheetData>
    <row r="1" spans="1:13" ht="15" customHeight="1" x14ac:dyDescent="0.2">
      <c r="A1" s="74" t="s">
        <v>52</v>
      </c>
      <c r="B1" s="74"/>
      <c r="C1" s="74"/>
      <c r="J1" s="74" t="s">
        <v>53</v>
      </c>
      <c r="K1" s="74"/>
      <c r="L1" s="74"/>
    </row>
    <row r="2" spans="1:13" ht="15" customHeight="1" x14ac:dyDescent="0.2">
      <c r="A2" s="21" t="s">
        <v>115</v>
      </c>
      <c r="B2" s="21"/>
      <c r="J2" s="74"/>
      <c r="K2" s="74"/>
      <c r="L2" s="74"/>
    </row>
    <row r="3" spans="1:13" ht="15" customHeight="1" x14ac:dyDescent="0.2">
      <c r="A3" s="65" t="s">
        <v>108</v>
      </c>
      <c r="B3" s="21"/>
      <c r="J3" s="74"/>
      <c r="K3" s="74"/>
      <c r="L3" s="74"/>
    </row>
    <row r="4" spans="1:13" s="5" customFormat="1" ht="15" customHeight="1" x14ac:dyDescent="0.25">
      <c r="A4" s="63"/>
      <c r="B4" s="63"/>
      <c r="C4" s="66"/>
      <c r="J4" s="73" t="s">
        <v>116</v>
      </c>
      <c r="K4" s="75"/>
      <c r="L4" s="75"/>
    </row>
    <row r="5" spans="1:13" s="5" customFormat="1" ht="15" customHeight="1" x14ac:dyDescent="0.25">
      <c r="A5" s="21"/>
      <c r="B5" s="21"/>
      <c r="J5" s="21"/>
      <c r="K5" s="21"/>
      <c r="L5" s="21"/>
    </row>
    <row r="6" spans="1:13" s="5" customFormat="1" ht="15" customHeight="1" x14ac:dyDescent="0.25">
      <c r="A6" s="64"/>
      <c r="B6" s="64"/>
      <c r="C6" s="66"/>
      <c r="J6" s="76"/>
      <c r="K6" s="75"/>
      <c r="L6" s="75"/>
    </row>
    <row r="7" spans="1:13" s="5" customFormat="1" ht="15" customHeight="1" x14ac:dyDescent="0.25">
      <c r="A7" s="21"/>
      <c r="B7" s="21"/>
      <c r="J7" s="21"/>
      <c r="K7" s="21"/>
      <c r="L7" s="21"/>
    </row>
    <row r="8" spans="1:13" s="5" customFormat="1" ht="15" customHeight="1" x14ac:dyDescent="0.25">
      <c r="A8" s="21" t="s">
        <v>117</v>
      </c>
      <c r="B8" s="21"/>
      <c r="J8" s="21" t="s">
        <v>54</v>
      </c>
      <c r="K8" s="21"/>
      <c r="L8" s="21"/>
    </row>
    <row r="9" spans="1:13" s="5" customFormat="1" ht="15" customHeight="1" x14ac:dyDescent="0.25">
      <c r="A9" s="21" t="s">
        <v>140</v>
      </c>
      <c r="B9" s="21"/>
      <c r="J9" s="21"/>
      <c r="K9" s="69" t="s">
        <v>141</v>
      </c>
      <c r="L9" s="21"/>
    </row>
    <row r="11" spans="1:13" x14ac:dyDescent="0.2">
      <c r="A11" s="74" t="s">
        <v>102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</row>
    <row r="12" spans="1:13" x14ac:dyDescent="0.2">
      <c r="A12" s="74" t="s">
        <v>101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</row>
    <row r="13" spans="1:13" x14ac:dyDescent="0.2">
      <c r="A13" s="74" t="s">
        <v>55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</row>
    <row r="14" spans="1:13" x14ac:dyDescent="0.2">
      <c r="A14" s="74" t="s">
        <v>56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</row>
    <row r="15" spans="1:13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</row>
    <row r="16" spans="1:13" x14ac:dyDescent="0.2">
      <c r="A16" s="74" t="s">
        <v>142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</row>
    <row r="18" spans="1:13" ht="15" customHeight="1" x14ac:dyDescent="0.2">
      <c r="L18" s="71" t="s">
        <v>57</v>
      </c>
      <c r="M18" s="71"/>
    </row>
    <row r="19" spans="1:13" ht="15" customHeight="1" x14ac:dyDescent="0.2">
      <c r="L19" s="71"/>
      <c r="M19" s="71"/>
    </row>
    <row r="20" spans="1:13" ht="15" customHeight="1" x14ac:dyDescent="0.2">
      <c r="K20" s="22" t="s">
        <v>58</v>
      </c>
      <c r="L20" s="72">
        <v>43466</v>
      </c>
      <c r="M20" s="71"/>
    </row>
    <row r="21" spans="1:13" ht="15" customHeight="1" x14ac:dyDescent="0.2">
      <c r="K21" s="22" t="s">
        <v>59</v>
      </c>
      <c r="L21" s="71">
        <v>53241525</v>
      </c>
      <c r="M21" s="71"/>
    </row>
    <row r="22" spans="1:13" ht="15" customHeight="1" x14ac:dyDescent="0.2">
      <c r="K22" s="22" t="s">
        <v>60</v>
      </c>
      <c r="L22" s="71">
        <v>7826717651</v>
      </c>
      <c r="M22" s="71"/>
    </row>
    <row r="23" spans="1:13" ht="15" customHeight="1" x14ac:dyDescent="0.2">
      <c r="K23" s="22" t="s">
        <v>61</v>
      </c>
      <c r="L23" s="71">
        <v>783901001</v>
      </c>
      <c r="M23" s="71"/>
    </row>
    <row r="24" spans="1:13" ht="15" customHeight="1" x14ac:dyDescent="0.2">
      <c r="K24" s="22" t="s">
        <v>62</v>
      </c>
      <c r="L24" s="71">
        <v>40301000</v>
      </c>
      <c r="M24" s="71"/>
    </row>
    <row r="26" spans="1:13" ht="30" customHeight="1" x14ac:dyDescent="0.2">
      <c r="A26" s="20" t="s">
        <v>63</v>
      </c>
      <c r="C26" s="77" t="s">
        <v>147</v>
      </c>
      <c r="D26" s="77"/>
      <c r="E26" s="77"/>
      <c r="F26" s="77"/>
      <c r="G26" s="77"/>
      <c r="H26" s="77"/>
      <c r="I26" s="77"/>
      <c r="J26" s="77"/>
      <c r="K26" s="77"/>
      <c r="L26" s="23"/>
      <c r="M26" s="23"/>
    </row>
    <row r="27" spans="1:13" x14ac:dyDescent="0.2">
      <c r="M27" s="24"/>
    </row>
    <row r="28" spans="1:13" x14ac:dyDescent="0.2">
      <c r="A28" s="20" t="s">
        <v>64</v>
      </c>
      <c r="C28" s="78"/>
      <c r="D28" s="78"/>
      <c r="E28" s="78"/>
      <c r="F28" s="78"/>
      <c r="G28" s="78"/>
      <c r="H28" s="78"/>
      <c r="I28" s="78"/>
      <c r="J28" s="78"/>
      <c r="K28" s="78"/>
      <c r="L28" s="25"/>
      <c r="M28" s="25"/>
    </row>
    <row r="29" spans="1:13" ht="15" customHeight="1" x14ac:dyDescent="0.2">
      <c r="A29" s="20" t="s">
        <v>65</v>
      </c>
    </row>
    <row r="30" spans="1:13" ht="15" customHeight="1" x14ac:dyDescent="0.2">
      <c r="A30" s="26" t="s">
        <v>69</v>
      </c>
      <c r="B30" s="73" t="s">
        <v>123</v>
      </c>
      <c r="C30" s="73"/>
      <c r="D30" s="73"/>
      <c r="E30" s="73"/>
      <c r="F30" s="73"/>
      <c r="G30" s="73"/>
      <c r="H30" s="73"/>
      <c r="I30" s="73"/>
      <c r="J30" s="24"/>
      <c r="K30" s="24"/>
    </row>
    <row r="31" spans="1:13" ht="12.75" customHeight="1" x14ac:dyDescent="0.2">
      <c r="A31" s="20" t="s">
        <v>66</v>
      </c>
    </row>
    <row r="32" spans="1:13" ht="12.75" customHeight="1" x14ac:dyDescent="0.2"/>
    <row r="38" s="5" customFormat="1" ht="15" x14ac:dyDescent="0.25"/>
  </sheetData>
  <customSheetViews>
    <customSheetView guid="{ACC0C442-F81A-479C-AEFA-F5E131E9E708}">
      <selection activeCell="B30" sqref="B30:I30"/>
      <pageMargins left="0.37" right="0.2" top="0.56000000000000005" bottom="0.16" header="0.22" footer="0.16"/>
      <pageSetup paperSize="9" scale="95" orientation="landscape" verticalDpi="0" r:id="rId1"/>
    </customSheetView>
    <customSheetView guid="{EAC57172-25F9-46B2-AA43-035FD5021D42}" topLeftCell="A4">
      <selection activeCell="L21" sqref="L21:M24"/>
      <pageMargins left="0.37" right="0.2" top="0.56000000000000005" bottom="0.16" header="0.22" footer="0.16"/>
      <pageSetup paperSize="9" scale="95" orientation="landscape" verticalDpi="0" r:id="rId2"/>
    </customSheetView>
    <customSheetView guid="{E0F1EBEE-2A4C-43F0-805A-2CC7B2448366}" topLeftCell="A16">
      <selection activeCell="B30" sqref="B30:I30"/>
      <pageMargins left="0.37" right="0.2" top="0.56000000000000005" bottom="0.16" header="0.22" footer="0.16"/>
      <pageSetup paperSize="9" scale="95" orientation="landscape" verticalDpi="0" r:id="rId3"/>
    </customSheetView>
    <customSheetView guid="{F40C4EEF-4601-423A-AD72-D1849D12DCFD}" topLeftCell="A10">
      <selection activeCell="D34" sqref="D34"/>
      <pageMargins left="0.37" right="0.2" top="0.56000000000000005" bottom="0.16" header="0.22" footer="0.16"/>
      <pageSetup paperSize="9" scale="95" orientation="landscape" verticalDpi="0" r:id="rId4"/>
    </customSheetView>
    <customSheetView guid="{FC8DF387-97CD-4901-BEA6-0965B32E9613}" topLeftCell="A4">
      <selection activeCell="L21" sqref="L21:M21"/>
      <pageMargins left="0.37" right="0.2" top="0.56000000000000005" bottom="0.16" header="0.22" footer="0.16"/>
      <pageSetup paperSize="9" scale="95" orientation="landscape" verticalDpi="0" r:id="rId5"/>
    </customSheetView>
    <customSheetView guid="{09D00937-2C23-462D-91AC-DDDE98A493D9}" topLeftCell="A4">
      <selection activeCell="L21" sqref="L21:M24"/>
      <pageMargins left="0.37" right="0.2" top="0.56000000000000005" bottom="0.16" header="0.22" footer="0.16"/>
      <pageSetup paperSize="9" scale="95" orientation="landscape" verticalDpi="0" r:id="rId6"/>
    </customSheetView>
    <customSheetView guid="{212938B2-3900-490E-9372-8BFC76F4A8C4}">
      <selection activeCell="B30" sqref="B30:I30"/>
      <pageMargins left="0.37" right="0.2" top="0.56000000000000005" bottom="0.16" header="0.22" footer="0.16"/>
      <pageSetup paperSize="9" scale="95" orientation="landscape" verticalDpi="0" r:id="rId7"/>
    </customSheetView>
  </customSheetViews>
  <mergeCells count="21">
    <mergeCell ref="B30:I30"/>
    <mergeCell ref="A14:M14"/>
    <mergeCell ref="J1:L1"/>
    <mergeCell ref="J2:L2"/>
    <mergeCell ref="J3:L3"/>
    <mergeCell ref="J4:L4"/>
    <mergeCell ref="J6:L6"/>
    <mergeCell ref="A11:M11"/>
    <mergeCell ref="A12:M12"/>
    <mergeCell ref="A13:M13"/>
    <mergeCell ref="L23:M23"/>
    <mergeCell ref="L24:M24"/>
    <mergeCell ref="C26:K26"/>
    <mergeCell ref="A1:C1"/>
    <mergeCell ref="C28:K28"/>
    <mergeCell ref="A16:M16"/>
    <mergeCell ref="L18:M18"/>
    <mergeCell ref="L19:M19"/>
    <mergeCell ref="L20:M20"/>
    <mergeCell ref="L21:M21"/>
    <mergeCell ref="L22:M22"/>
  </mergeCells>
  <pageMargins left="0.37" right="0.2" top="0.56000000000000005" bottom="0.16" header="0.22" footer="0.16"/>
  <pageSetup paperSize="9" scale="95" orientation="landscape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opLeftCell="A4" workbookViewId="0">
      <selection activeCell="Q14" sqref="Q14"/>
    </sheetView>
  </sheetViews>
  <sheetFormatPr defaultRowHeight="15" x14ac:dyDescent="0.25"/>
  <cols>
    <col min="13" max="13" width="14" customWidth="1"/>
  </cols>
  <sheetData>
    <row r="1" spans="1:14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"/>
    </row>
    <row r="2" spans="1:14" ht="18.75" x14ac:dyDescent="0.3">
      <c r="A2" s="3"/>
      <c r="B2" s="79" t="s">
        <v>0</v>
      </c>
      <c r="C2" s="79"/>
      <c r="D2" s="79"/>
      <c r="E2" s="79"/>
      <c r="F2" s="79"/>
      <c r="G2" s="79"/>
      <c r="H2" s="79"/>
      <c r="I2" s="79"/>
      <c r="J2" s="79"/>
      <c r="K2" s="3"/>
      <c r="L2" s="3"/>
      <c r="M2" s="3"/>
      <c r="N2" s="2"/>
    </row>
    <row r="3" spans="1:14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"/>
    </row>
    <row r="4" spans="1:14" ht="32.25" customHeight="1" x14ac:dyDescent="0.25">
      <c r="A4" s="83" t="s">
        <v>1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2"/>
    </row>
    <row r="5" spans="1:14" x14ac:dyDescent="0.25">
      <c r="A5" s="4" t="s">
        <v>2</v>
      </c>
      <c r="B5" s="80" t="s">
        <v>3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2"/>
    </row>
    <row r="6" spans="1:14" ht="33" customHeight="1" x14ac:dyDescent="0.25">
      <c r="A6" s="4">
        <v>1</v>
      </c>
      <c r="B6" s="84" t="s">
        <v>70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6"/>
    </row>
    <row r="7" spans="1:14" ht="33" customHeight="1" x14ac:dyDescent="0.25">
      <c r="A7" s="7" t="s">
        <v>71</v>
      </c>
      <c r="B7" s="87" t="s">
        <v>118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9"/>
    </row>
    <row r="8" spans="1:14" ht="33" customHeight="1" x14ac:dyDescent="0.25">
      <c r="A8" s="68">
        <v>2</v>
      </c>
      <c r="B8" s="84" t="s">
        <v>124</v>
      </c>
      <c r="C8" s="85"/>
      <c r="D8" s="85"/>
      <c r="E8" s="85"/>
      <c r="F8" s="85"/>
      <c r="G8" s="85"/>
      <c r="H8" s="85"/>
      <c r="I8" s="85"/>
      <c r="J8" s="85"/>
      <c r="K8" s="85"/>
      <c r="L8" s="85"/>
      <c r="M8" s="86"/>
    </row>
    <row r="9" spans="1:14" ht="33" customHeight="1" x14ac:dyDescent="0.25">
      <c r="A9" s="7" t="s">
        <v>125</v>
      </c>
      <c r="B9" s="87" t="s">
        <v>126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89"/>
    </row>
    <row r="10" spans="1:14" ht="33" customHeight="1" x14ac:dyDescent="0.25">
      <c r="A10" s="7" t="s">
        <v>127</v>
      </c>
      <c r="B10" s="87" t="s">
        <v>128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9"/>
    </row>
    <row r="11" spans="1:14" ht="33" customHeight="1" x14ac:dyDescent="0.25">
      <c r="A11" s="7" t="s">
        <v>129</v>
      </c>
      <c r="B11" s="87" t="s">
        <v>130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9"/>
    </row>
    <row r="12" spans="1:14" ht="33" customHeight="1" x14ac:dyDescent="0.25">
      <c r="A12" s="7" t="s">
        <v>131</v>
      </c>
      <c r="B12" s="87" t="s">
        <v>132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9"/>
    </row>
    <row r="13" spans="1:14" ht="33" customHeight="1" x14ac:dyDescent="0.25">
      <c r="A13" s="7" t="s">
        <v>133</v>
      </c>
      <c r="B13" s="87" t="s">
        <v>134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9"/>
    </row>
    <row r="14" spans="1:14" ht="33" customHeight="1" x14ac:dyDescent="0.25">
      <c r="A14" s="7" t="s">
        <v>135</v>
      </c>
      <c r="B14" s="87" t="s">
        <v>136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9"/>
    </row>
    <row r="15" spans="1:14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4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</sheetData>
  <customSheetViews>
    <customSheetView guid="{ACC0C442-F81A-479C-AEFA-F5E131E9E708}" topLeftCell="A4">
      <selection activeCell="Q14" sqref="Q14"/>
      <pageMargins left="0.70866141732283472" right="0.70866141732283472" top="0.35433070866141736" bottom="0.15748031496062992" header="0.31496062992125984" footer="0.31496062992125984"/>
      <pageSetup paperSize="9" orientation="landscape" verticalDpi="0" r:id="rId1"/>
    </customSheetView>
    <customSheetView guid="{EAC57172-25F9-46B2-AA43-035FD5021D42}">
      <selection activeCell="O22" sqref="O22"/>
      <pageMargins left="0.70866141732283472" right="0.70866141732283472" top="0.35433070866141736" bottom="0.15748031496062992" header="0.31496062992125984" footer="0.31496062992125984"/>
      <pageSetup paperSize="9" orientation="landscape" verticalDpi="0" r:id="rId2"/>
    </customSheetView>
    <customSheetView guid="{E0F1EBEE-2A4C-43F0-805A-2CC7B2448366}" topLeftCell="A25">
      <selection activeCell="C32" sqref="C32"/>
      <pageMargins left="0.70866141732283472" right="0.70866141732283472" top="0.35433070866141736" bottom="0.15748031496062992" header="0.31496062992125984" footer="0.31496062992125984"/>
      <pageSetup paperSize="9" orientation="landscape" verticalDpi="0" r:id="rId3"/>
    </customSheetView>
    <customSheetView guid="{F40C4EEF-4601-423A-AD72-D1849D12DCFD}" topLeftCell="A10">
      <selection activeCell="C32" sqref="C32"/>
      <pageMargins left="0.70866141732283472" right="0.70866141732283472" top="0.35433070866141736" bottom="0.15748031496062992" header="0.31496062992125984" footer="0.31496062992125984"/>
      <pageSetup paperSize="9" orientation="landscape" verticalDpi="0" r:id="rId4"/>
    </customSheetView>
    <customSheetView guid="{FC8DF387-97CD-4901-BEA6-0965B32E9613}" topLeftCell="A25">
      <selection activeCell="C32" sqref="C32"/>
      <pageMargins left="0.70866141732283472" right="0.70866141732283472" top="0.35433070866141736" bottom="0.15748031496062992" header="0.31496062992125984" footer="0.31496062992125984"/>
      <pageSetup paperSize="9" orientation="landscape" verticalDpi="0" r:id="rId5"/>
    </customSheetView>
    <customSheetView guid="{09D00937-2C23-462D-91AC-DDDE98A493D9}">
      <selection activeCell="O22" sqref="O22"/>
      <pageMargins left="0.70866141732283472" right="0.70866141732283472" top="0.35433070866141736" bottom="0.15748031496062992" header="0.31496062992125984" footer="0.31496062992125984"/>
      <pageSetup paperSize="9" orientation="landscape" verticalDpi="0" r:id="rId6"/>
    </customSheetView>
    <customSheetView guid="{212938B2-3900-490E-9372-8BFC76F4A8C4}" topLeftCell="A4">
      <selection activeCell="Q14" sqref="Q14"/>
      <pageMargins left="0.70866141732283472" right="0.70866141732283472" top="0.35433070866141736" bottom="0.15748031496062992" header="0.31496062992125984" footer="0.31496062992125984"/>
      <pageSetup paperSize="9" orientation="landscape" verticalDpi="0" r:id="rId7"/>
    </customSheetView>
  </customSheetViews>
  <mergeCells count="12">
    <mergeCell ref="B14:M14"/>
    <mergeCell ref="B8:M8"/>
    <mergeCell ref="B9:M9"/>
    <mergeCell ref="B10:M10"/>
    <mergeCell ref="B11:M11"/>
    <mergeCell ref="B13:M13"/>
    <mergeCell ref="B12:M12"/>
    <mergeCell ref="B2:J2"/>
    <mergeCell ref="B5:M5"/>
    <mergeCell ref="A4:M4"/>
    <mergeCell ref="B6:M6"/>
    <mergeCell ref="B7:M7"/>
  </mergeCells>
  <pageMargins left="0.70866141732283472" right="0.70866141732283472" top="0.35433070866141736" bottom="0.15748031496062992" header="0.31496062992125984" footer="0.31496062992125984"/>
  <pageSetup paperSize="9" orientation="landscape" verticalDpi="0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F6" sqref="F6:I6"/>
    </sheetView>
  </sheetViews>
  <sheetFormatPr defaultRowHeight="15" x14ac:dyDescent="0.25"/>
  <cols>
    <col min="1" max="1" width="16.28515625" customWidth="1"/>
    <col min="2" max="2" width="10.7109375" customWidth="1"/>
    <col min="3" max="3" width="11.7109375" customWidth="1"/>
    <col min="4" max="4" width="11.140625" customWidth="1"/>
    <col min="5" max="5" width="11.28515625" customWidth="1"/>
    <col min="6" max="6" width="14.28515625" customWidth="1"/>
    <col min="7" max="7" width="15" customWidth="1"/>
    <col min="9" max="9" width="3.5703125" customWidth="1"/>
    <col min="12" max="12" width="10.7109375" customWidth="1"/>
  </cols>
  <sheetData>
    <row r="1" spans="1:12" ht="30" customHeight="1" x14ac:dyDescent="0.25">
      <c r="B1" s="90" t="s">
        <v>144</v>
      </c>
      <c r="C1" s="91"/>
      <c r="D1" s="91"/>
      <c r="E1" s="91"/>
      <c r="F1" s="91"/>
      <c r="G1" s="91"/>
      <c r="H1" s="91"/>
      <c r="I1" s="91"/>
      <c r="J1" s="91"/>
      <c r="K1" s="91"/>
      <c r="L1" s="91"/>
    </row>
    <row r="3" spans="1:12" x14ac:dyDescent="0.25">
      <c r="A3" s="92" t="s">
        <v>4</v>
      </c>
      <c r="B3" s="93"/>
      <c r="C3" s="93"/>
      <c r="D3" s="93"/>
      <c r="E3" s="93"/>
      <c r="F3" s="80" t="s">
        <v>5</v>
      </c>
      <c r="G3" s="81"/>
      <c r="H3" s="81"/>
      <c r="I3" s="82"/>
      <c r="J3" s="80" t="s">
        <v>6</v>
      </c>
      <c r="K3" s="81"/>
      <c r="L3" s="82"/>
    </row>
    <row r="4" spans="1:12" x14ac:dyDescent="0.25">
      <c r="A4" s="92">
        <v>1</v>
      </c>
      <c r="B4" s="93"/>
      <c r="C4" s="93"/>
      <c r="D4" s="93"/>
      <c r="E4" s="93"/>
      <c r="F4" s="80">
        <v>2</v>
      </c>
      <c r="G4" s="81"/>
      <c r="H4" s="81"/>
      <c r="I4" s="82"/>
      <c r="J4" s="80">
        <v>3</v>
      </c>
      <c r="K4" s="81"/>
      <c r="L4" s="82"/>
    </row>
    <row r="5" spans="1:12" ht="65.25" customHeight="1" x14ac:dyDescent="0.25">
      <c r="A5" s="94" t="s">
        <v>122</v>
      </c>
      <c r="B5" s="95"/>
      <c r="C5" s="95"/>
      <c r="D5" s="95"/>
      <c r="E5" s="96"/>
      <c r="F5" s="97" t="s">
        <v>137</v>
      </c>
      <c r="G5" s="100"/>
      <c r="H5" s="100"/>
      <c r="I5" s="101"/>
      <c r="J5" s="97" t="s">
        <v>119</v>
      </c>
      <c r="K5" s="98"/>
      <c r="L5" s="99"/>
    </row>
    <row r="6" spans="1:12" ht="68.25" customHeight="1" x14ac:dyDescent="0.25">
      <c r="A6" s="94" t="s">
        <v>120</v>
      </c>
      <c r="B6" s="95"/>
      <c r="C6" s="95"/>
      <c r="D6" s="95"/>
      <c r="E6" s="96"/>
      <c r="F6" s="97" t="s">
        <v>138</v>
      </c>
      <c r="G6" s="100"/>
      <c r="H6" s="100"/>
      <c r="I6" s="101"/>
      <c r="J6" s="97" t="s">
        <v>119</v>
      </c>
      <c r="K6" s="98"/>
      <c r="L6" s="99"/>
    </row>
    <row r="7" spans="1:12" ht="61.5" customHeight="1" x14ac:dyDescent="0.25">
      <c r="A7" s="94" t="s">
        <v>121</v>
      </c>
      <c r="B7" s="95"/>
      <c r="C7" s="95"/>
      <c r="D7" s="95"/>
      <c r="E7" s="96"/>
      <c r="F7" s="102" t="s">
        <v>139</v>
      </c>
      <c r="G7" s="103"/>
      <c r="H7" s="103"/>
      <c r="I7" s="104"/>
      <c r="J7" s="97" t="s">
        <v>119</v>
      </c>
      <c r="K7" s="98"/>
      <c r="L7" s="99"/>
    </row>
    <row r="11" spans="1:12" ht="27" customHeight="1" x14ac:dyDescent="0.25">
      <c r="A11" s="5"/>
    </row>
    <row r="12" spans="1:12" ht="97.5" customHeight="1" x14ac:dyDescent="0.25">
      <c r="A12" s="5"/>
    </row>
  </sheetData>
  <customSheetViews>
    <customSheetView guid="{ACC0C442-F81A-479C-AEFA-F5E131E9E708}">
      <selection activeCell="F6" sqref="F6:I6"/>
      <pageMargins left="0.70866141732283472" right="0.70866141732283472" top="0.74803149606299213" bottom="0.74803149606299213" header="0.31496062992125984" footer="0.31496062992125984"/>
      <pageSetup paperSize="9" scale="95" orientation="landscape" verticalDpi="0" r:id="rId1"/>
    </customSheetView>
    <customSheetView guid="{EAC57172-25F9-46B2-AA43-035FD5021D42}">
      <selection activeCell="A5" sqref="A5:L7"/>
      <pageMargins left="0.70866141732283472" right="0.70866141732283472" top="0.74803149606299213" bottom="0.74803149606299213" header="0.31496062992125984" footer="0.31496062992125984"/>
      <pageSetup paperSize="9" scale="95" orientation="landscape" verticalDpi="0" r:id="rId2"/>
    </customSheetView>
    <customSheetView guid="{E0F1EBEE-2A4C-43F0-805A-2CC7B2448366}">
      <selection activeCell="C17" sqref="C17"/>
      <pageMargins left="0.70866141732283472" right="0.70866141732283472" top="0.74803149606299213" bottom="0.74803149606299213" header="0.31496062992125984" footer="0.31496062992125984"/>
      <pageSetup paperSize="9" scale="95" orientation="landscape" verticalDpi="0" r:id="rId3"/>
    </customSheetView>
    <customSheetView guid="{F40C4EEF-4601-423A-AD72-D1849D12DCFD}" topLeftCell="A7">
      <selection activeCell="C17" sqref="C17"/>
      <pageMargins left="0.70866141732283472" right="0.70866141732283472" top="0.74803149606299213" bottom="0.74803149606299213" header="0.31496062992125984" footer="0.31496062992125984"/>
      <pageSetup paperSize="9" scale="95" orientation="landscape" verticalDpi="0" r:id="rId4"/>
    </customSheetView>
    <customSheetView guid="{FC8DF387-97CD-4901-BEA6-0965B32E9613}">
      <selection activeCell="C17" sqref="C17"/>
      <pageMargins left="0.70866141732283472" right="0.70866141732283472" top="0.74803149606299213" bottom="0.74803149606299213" header="0.31496062992125984" footer="0.31496062992125984"/>
      <pageSetup paperSize="9" scale="95" orientation="landscape" verticalDpi="0" r:id="rId5"/>
    </customSheetView>
    <customSheetView guid="{09D00937-2C23-462D-91AC-DDDE98A493D9}">
      <selection activeCell="A5" sqref="A5:L7"/>
      <pageMargins left="0.70866141732283472" right="0.70866141732283472" top="0.74803149606299213" bottom="0.74803149606299213" header="0.31496062992125984" footer="0.31496062992125984"/>
      <pageSetup paperSize="9" scale="95" orientation="landscape" verticalDpi="0" r:id="rId6"/>
    </customSheetView>
    <customSheetView guid="{212938B2-3900-490E-9372-8BFC76F4A8C4}">
      <selection activeCell="F6" sqref="F6:I6"/>
      <pageMargins left="0.70866141732283472" right="0.70866141732283472" top="0.74803149606299213" bottom="0.74803149606299213" header="0.31496062992125984" footer="0.31496062992125984"/>
      <pageSetup paperSize="9" scale="95" orientation="landscape" verticalDpi="0" r:id="rId7"/>
    </customSheetView>
  </customSheetViews>
  <mergeCells count="16">
    <mergeCell ref="A5:E5"/>
    <mergeCell ref="A6:E6"/>
    <mergeCell ref="A7:E7"/>
    <mergeCell ref="J5:L5"/>
    <mergeCell ref="J6:L6"/>
    <mergeCell ref="J7:L7"/>
    <mergeCell ref="F5:I5"/>
    <mergeCell ref="F6:I6"/>
    <mergeCell ref="F7:I7"/>
    <mergeCell ref="B1:L1"/>
    <mergeCell ref="F3:I3"/>
    <mergeCell ref="J3:L3"/>
    <mergeCell ref="F4:I4"/>
    <mergeCell ref="J4:L4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0"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"/>
  <sheetViews>
    <sheetView tabSelected="1" workbookViewId="0">
      <selection activeCell="F19" sqref="F19"/>
    </sheetView>
  </sheetViews>
  <sheetFormatPr defaultRowHeight="15" x14ac:dyDescent="0.25"/>
  <cols>
    <col min="1" max="1" width="15.5703125" customWidth="1"/>
    <col min="2" max="2" width="11" customWidth="1"/>
    <col min="3" max="3" width="11.42578125" customWidth="1"/>
    <col min="4" max="4" width="11" customWidth="1"/>
    <col min="5" max="5" width="12.140625" customWidth="1"/>
    <col min="6" max="6" width="17.42578125" customWidth="1"/>
  </cols>
  <sheetData>
    <row r="2" spans="1:10" x14ac:dyDescent="0.25">
      <c r="A2" s="105" t="s">
        <v>145</v>
      </c>
      <c r="B2" s="106"/>
      <c r="C2" s="106"/>
      <c r="D2" s="106"/>
      <c r="E2" s="106"/>
      <c r="F2" s="106"/>
      <c r="G2" s="5"/>
      <c r="H2" s="5"/>
      <c r="I2" s="5"/>
    </row>
    <row r="3" spans="1:10" x14ac:dyDescent="0.25">
      <c r="B3" s="5"/>
      <c r="C3" s="5"/>
      <c r="D3" s="5"/>
      <c r="E3" s="5"/>
      <c r="F3" s="5"/>
      <c r="G3" s="5"/>
      <c r="H3" s="5"/>
      <c r="I3" s="5"/>
    </row>
    <row r="4" spans="1:10" ht="39.75" customHeight="1" x14ac:dyDescent="0.25">
      <c r="A4" s="107" t="s">
        <v>74</v>
      </c>
      <c r="B4" s="109" t="s">
        <v>7</v>
      </c>
      <c r="C4" s="110"/>
      <c r="D4" s="109" t="s">
        <v>73</v>
      </c>
      <c r="E4" s="110"/>
      <c r="F4" s="107" t="s">
        <v>72</v>
      </c>
      <c r="G4" s="5"/>
      <c r="H4" s="5"/>
      <c r="I4" s="5"/>
      <c r="J4" s="5"/>
    </row>
    <row r="5" spans="1:10" ht="64.5" customHeight="1" x14ac:dyDescent="0.25">
      <c r="A5" s="108"/>
      <c r="B5" s="111" t="s">
        <v>148</v>
      </c>
      <c r="C5" s="112"/>
      <c r="D5" s="111" t="s">
        <v>149</v>
      </c>
      <c r="E5" s="112"/>
      <c r="F5" s="108"/>
      <c r="G5" s="5"/>
      <c r="H5" s="5"/>
      <c r="I5" s="5"/>
      <c r="J5" s="5"/>
    </row>
    <row r="6" spans="1:10" x14ac:dyDescent="0.25">
      <c r="A6" s="1">
        <v>1</v>
      </c>
      <c r="B6" s="80">
        <v>2</v>
      </c>
      <c r="C6" s="82"/>
      <c r="D6" s="80">
        <v>3</v>
      </c>
      <c r="E6" s="82"/>
      <c r="F6" s="4">
        <v>4</v>
      </c>
      <c r="G6" s="5"/>
      <c r="H6" s="5"/>
      <c r="I6" s="5"/>
    </row>
    <row r="7" spans="1:10" x14ac:dyDescent="0.25">
      <c r="A7" s="33" t="s">
        <v>75</v>
      </c>
      <c r="B7" s="113">
        <v>4.25</v>
      </c>
      <c r="C7" s="114"/>
      <c r="D7" s="113">
        <v>5</v>
      </c>
      <c r="E7" s="114"/>
      <c r="F7" s="32">
        <v>88878.21</v>
      </c>
    </row>
    <row r="8" spans="1:10" x14ac:dyDescent="0.25">
      <c r="A8" s="33" t="s">
        <v>76</v>
      </c>
      <c r="B8" s="115">
        <v>88.06</v>
      </c>
      <c r="C8" s="116"/>
      <c r="D8" s="115">
        <v>61</v>
      </c>
      <c r="E8" s="116"/>
      <c r="F8" s="6">
        <v>60865.26</v>
      </c>
      <c r="G8" s="5"/>
      <c r="H8" s="5"/>
      <c r="I8" s="5"/>
    </row>
    <row r="9" spans="1:10" x14ac:dyDescent="0.25">
      <c r="A9" s="33" t="s">
        <v>77</v>
      </c>
      <c r="B9" s="113">
        <v>11</v>
      </c>
      <c r="C9" s="114"/>
      <c r="D9" s="113">
        <v>9</v>
      </c>
      <c r="E9" s="114"/>
      <c r="F9" s="32">
        <v>28380</v>
      </c>
    </row>
    <row r="10" spans="1:10" x14ac:dyDescent="0.25">
      <c r="A10" s="33" t="s">
        <v>78</v>
      </c>
      <c r="B10" s="113">
        <v>17.25</v>
      </c>
      <c r="C10" s="114"/>
      <c r="D10" s="113">
        <v>14</v>
      </c>
      <c r="E10" s="114"/>
      <c r="F10" s="32">
        <v>24018.21</v>
      </c>
    </row>
    <row r="11" spans="1:10" x14ac:dyDescent="0.25">
      <c r="A11" s="33" t="s">
        <v>79</v>
      </c>
      <c r="B11" s="113">
        <f>B7+B8+B9+B10</f>
        <v>120.56</v>
      </c>
      <c r="C11" s="114"/>
      <c r="D11" s="113">
        <f>E7+D8+D9+D10</f>
        <v>84</v>
      </c>
      <c r="E11" s="114"/>
      <c r="F11" s="32"/>
    </row>
  </sheetData>
  <customSheetViews>
    <customSheetView guid="{ACC0C442-F81A-479C-AEFA-F5E131E9E708}">
      <selection activeCell="G22" sqref="G22"/>
      <pageMargins left="0.7" right="0.7" top="0.75" bottom="0.75" header="0.3" footer="0.3"/>
    </customSheetView>
    <customSheetView guid="{EAC57172-25F9-46B2-AA43-035FD5021D42}" topLeftCell="A7">
      <selection activeCell="G22" sqref="G22"/>
      <pageMargins left="0.7" right="0.7" top="0.75" bottom="0.75" header="0.3" footer="0.3"/>
    </customSheetView>
    <customSheetView guid="{E0F1EBEE-2A4C-43F0-805A-2CC7B2448366}">
      <selection activeCell="B21" sqref="B21:D21"/>
      <pageMargins left="0.7" right="0.7" top="0.75" bottom="0.75" header="0.3" footer="0.3"/>
    </customSheetView>
    <customSheetView guid="{F40C4EEF-4601-423A-AD72-D1849D12DCFD}" topLeftCell="A7">
      <selection activeCell="B21" sqref="B21:D21"/>
      <pageMargins left="0.7" right="0.7" top="0.75" bottom="0.75" header="0.3" footer="0.3"/>
    </customSheetView>
    <customSheetView guid="{FC8DF387-97CD-4901-BEA6-0965B32E9613}">
      <selection activeCell="B21" sqref="B21:D21"/>
      <pageMargins left="0.7" right="0.7" top="0.75" bottom="0.75" header="0.3" footer="0.3"/>
    </customSheetView>
    <customSheetView guid="{09D00937-2C23-462D-91AC-DDDE98A493D9}">
      <selection activeCell="C12" sqref="C12"/>
      <pageMargins left="0.7" right="0.7" top="0.75" bottom="0.75" header="0.3" footer="0.3"/>
    </customSheetView>
    <customSheetView guid="{212938B2-3900-490E-9372-8BFC76F4A8C4}">
      <selection activeCell="G22" sqref="G22"/>
      <pageMargins left="0.7" right="0.7" top="0.75" bottom="0.75" header="0.3" footer="0.3"/>
    </customSheetView>
  </customSheetViews>
  <mergeCells count="19">
    <mergeCell ref="B9:C9"/>
    <mergeCell ref="B10:C10"/>
    <mergeCell ref="B11:C11"/>
    <mergeCell ref="D7:E7"/>
    <mergeCell ref="D8:E8"/>
    <mergeCell ref="D9:E9"/>
    <mergeCell ref="D10:E10"/>
    <mergeCell ref="D11:E11"/>
    <mergeCell ref="B6:C6"/>
    <mergeCell ref="D6:E6"/>
    <mergeCell ref="D5:E5"/>
    <mergeCell ref="B7:C7"/>
    <mergeCell ref="B8:C8"/>
    <mergeCell ref="A2:F2"/>
    <mergeCell ref="A4:A5"/>
    <mergeCell ref="B4:C4"/>
    <mergeCell ref="D4:E4"/>
    <mergeCell ref="F4:F5"/>
    <mergeCell ref="B5:C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6"/>
  <sheetViews>
    <sheetView topLeftCell="A19" workbookViewId="0">
      <selection activeCell="J21" sqref="J21:L21"/>
    </sheetView>
  </sheetViews>
  <sheetFormatPr defaultRowHeight="15" x14ac:dyDescent="0.25"/>
  <cols>
    <col min="6" max="6" width="6.85546875" customWidth="1"/>
    <col min="7" max="7" width="15.42578125" bestFit="1" customWidth="1"/>
    <col min="9" max="9" width="6.28515625" customWidth="1"/>
    <col min="13" max="13" width="18.28515625" customWidth="1"/>
  </cols>
  <sheetData>
    <row r="2" spans="1:13" ht="15.75" x14ac:dyDescent="0.25">
      <c r="A2" s="9" t="s">
        <v>10</v>
      </c>
    </row>
    <row r="4" spans="1:13" ht="27.75" customHeight="1" x14ac:dyDescent="0.25">
      <c r="A4" s="90" t="s">
        <v>11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</row>
    <row r="5" spans="1:13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">
        <v>107</v>
      </c>
    </row>
    <row r="6" spans="1:13" x14ac:dyDescent="0.25">
      <c r="A6" s="130" t="s">
        <v>12</v>
      </c>
      <c r="B6" s="121" t="s">
        <v>13</v>
      </c>
      <c r="C6" s="122"/>
      <c r="D6" s="122"/>
      <c r="E6" s="122"/>
      <c r="F6" s="123"/>
      <c r="G6" s="109" t="s">
        <v>14</v>
      </c>
      <c r="H6" s="120"/>
      <c r="I6" s="120"/>
      <c r="J6" s="120"/>
      <c r="K6" s="120"/>
      <c r="L6" s="120"/>
      <c r="M6" s="110"/>
    </row>
    <row r="7" spans="1:13" ht="15" customHeight="1" x14ac:dyDescent="0.25">
      <c r="A7" s="131"/>
      <c r="B7" s="124"/>
      <c r="C7" s="125"/>
      <c r="D7" s="125"/>
      <c r="E7" s="125"/>
      <c r="F7" s="126"/>
      <c r="G7" s="109" t="s">
        <v>8</v>
      </c>
      <c r="H7" s="120"/>
      <c r="I7" s="110"/>
      <c r="J7" s="109" t="s">
        <v>9</v>
      </c>
      <c r="K7" s="120"/>
      <c r="L7" s="110"/>
      <c r="M7" s="10" t="s">
        <v>15</v>
      </c>
    </row>
    <row r="8" spans="1:13" x14ac:dyDescent="0.25">
      <c r="A8" s="4">
        <v>1</v>
      </c>
      <c r="B8" s="109">
        <v>2</v>
      </c>
      <c r="C8" s="120"/>
      <c r="D8" s="120"/>
      <c r="E8" s="120"/>
      <c r="F8" s="110"/>
      <c r="G8" s="109">
        <v>3</v>
      </c>
      <c r="H8" s="120"/>
      <c r="I8" s="110"/>
      <c r="J8" s="109">
        <v>4</v>
      </c>
      <c r="K8" s="120"/>
      <c r="L8" s="110"/>
      <c r="M8" s="10">
        <v>5</v>
      </c>
    </row>
    <row r="9" spans="1:13" ht="31.5" customHeight="1" x14ac:dyDescent="0.25">
      <c r="A9" s="4">
        <v>1</v>
      </c>
      <c r="B9" s="87" t="s">
        <v>16</v>
      </c>
      <c r="C9" s="88"/>
      <c r="D9" s="88"/>
      <c r="E9" s="88"/>
      <c r="F9" s="89"/>
      <c r="G9" s="127">
        <v>133511354.92</v>
      </c>
      <c r="H9" s="128"/>
      <c r="I9" s="129"/>
      <c r="J9" s="127">
        <v>146449316.19999999</v>
      </c>
      <c r="K9" s="128"/>
      <c r="L9" s="129"/>
      <c r="M9" s="48">
        <f>J9*100/G9-100</f>
        <v>9.690532530174977</v>
      </c>
    </row>
    <row r="10" spans="1:13" ht="28.5" customHeight="1" x14ac:dyDescent="0.25">
      <c r="A10" s="4">
        <v>2</v>
      </c>
      <c r="B10" s="87" t="s">
        <v>19</v>
      </c>
      <c r="C10" s="88"/>
      <c r="D10" s="88"/>
      <c r="E10" s="88"/>
      <c r="F10" s="89"/>
      <c r="G10" s="127">
        <v>9057053.2200000007</v>
      </c>
      <c r="H10" s="128"/>
      <c r="I10" s="129"/>
      <c r="J10" s="127">
        <v>8243356.7199999997</v>
      </c>
      <c r="K10" s="128"/>
      <c r="L10" s="129"/>
      <c r="M10" s="48">
        <f t="shared" ref="M10:M16" si="0">J10*100/G10-100</f>
        <v>-8.9841196715414782</v>
      </c>
    </row>
    <row r="11" spans="1:13" ht="27.75" customHeight="1" x14ac:dyDescent="0.25">
      <c r="A11" s="4">
        <v>3</v>
      </c>
      <c r="B11" s="87" t="s">
        <v>17</v>
      </c>
      <c r="C11" s="88"/>
      <c r="D11" s="88"/>
      <c r="E11" s="88"/>
      <c r="F11" s="89"/>
      <c r="G11" s="127">
        <v>8662535.5199999996</v>
      </c>
      <c r="H11" s="128"/>
      <c r="I11" s="129"/>
      <c r="J11" s="127">
        <v>9081482.0800000001</v>
      </c>
      <c r="K11" s="128"/>
      <c r="L11" s="129"/>
      <c r="M11" s="48">
        <f t="shared" si="0"/>
        <v>4.8363040940235038</v>
      </c>
    </row>
    <row r="12" spans="1:13" ht="30.75" customHeight="1" x14ac:dyDescent="0.25">
      <c r="A12" s="4">
        <v>4</v>
      </c>
      <c r="B12" s="87" t="s">
        <v>18</v>
      </c>
      <c r="C12" s="88"/>
      <c r="D12" s="88"/>
      <c r="E12" s="88"/>
      <c r="F12" s="89"/>
      <c r="G12" s="127">
        <v>2427730.54</v>
      </c>
      <c r="H12" s="128"/>
      <c r="I12" s="129"/>
      <c r="J12" s="127">
        <v>1957944.08</v>
      </c>
      <c r="K12" s="128"/>
      <c r="L12" s="129"/>
      <c r="M12" s="48">
        <f t="shared" si="0"/>
        <v>-19.350848550103095</v>
      </c>
    </row>
    <row r="13" spans="1:13" ht="32.25" customHeight="1" x14ac:dyDescent="0.25">
      <c r="A13" s="4">
        <v>5</v>
      </c>
      <c r="B13" s="87" t="s">
        <v>21</v>
      </c>
      <c r="C13" s="88"/>
      <c r="D13" s="88"/>
      <c r="E13" s="88"/>
      <c r="F13" s="89"/>
      <c r="G13" s="127">
        <v>30026102.359999999</v>
      </c>
      <c r="H13" s="128"/>
      <c r="I13" s="129"/>
      <c r="J13" s="127">
        <v>30026102.359999999</v>
      </c>
      <c r="K13" s="128"/>
      <c r="L13" s="129"/>
      <c r="M13" s="48">
        <f t="shared" si="0"/>
        <v>0</v>
      </c>
    </row>
    <row r="14" spans="1:13" ht="30" customHeight="1" x14ac:dyDescent="0.25">
      <c r="A14" s="4">
        <v>6</v>
      </c>
      <c r="B14" s="87" t="s">
        <v>20</v>
      </c>
      <c r="C14" s="88"/>
      <c r="D14" s="88"/>
      <c r="E14" s="88"/>
      <c r="F14" s="89"/>
      <c r="G14" s="127">
        <v>6571419.04</v>
      </c>
      <c r="H14" s="128"/>
      <c r="I14" s="129"/>
      <c r="J14" s="127">
        <v>6249832.1200000001</v>
      </c>
      <c r="K14" s="128"/>
      <c r="L14" s="129"/>
      <c r="M14" s="48">
        <v>0</v>
      </c>
    </row>
    <row r="15" spans="1:13" ht="61.5" customHeight="1" x14ac:dyDescent="0.25">
      <c r="A15" s="4">
        <v>7</v>
      </c>
      <c r="B15" s="87" t="s">
        <v>22</v>
      </c>
      <c r="C15" s="88"/>
      <c r="D15" s="88"/>
      <c r="E15" s="88"/>
      <c r="F15" s="89"/>
      <c r="G15" s="127">
        <v>0</v>
      </c>
      <c r="H15" s="128"/>
      <c r="I15" s="129"/>
      <c r="J15" s="127">
        <v>0</v>
      </c>
      <c r="K15" s="128"/>
      <c r="L15" s="129"/>
      <c r="M15" s="48">
        <v>0</v>
      </c>
    </row>
    <row r="16" spans="1:13" x14ac:dyDescent="0.25">
      <c r="A16" s="4">
        <v>8</v>
      </c>
      <c r="B16" s="87" t="s">
        <v>23</v>
      </c>
      <c r="C16" s="88"/>
      <c r="D16" s="88"/>
      <c r="E16" s="88"/>
      <c r="F16" s="89"/>
      <c r="G16" s="117">
        <f>SUM(G18:I20)</f>
        <v>229688785.45999998</v>
      </c>
      <c r="H16" s="118"/>
      <c r="I16" s="119"/>
      <c r="J16" s="117">
        <f>SUM(J18:L20)</f>
        <v>265885850.43000001</v>
      </c>
      <c r="K16" s="118"/>
      <c r="L16" s="119"/>
      <c r="M16" s="55">
        <f t="shared" si="0"/>
        <v>15.759178184301774</v>
      </c>
    </row>
    <row r="17" spans="1:13" x14ac:dyDescent="0.25">
      <c r="A17" s="4"/>
      <c r="B17" s="137" t="s">
        <v>25</v>
      </c>
      <c r="C17" s="142"/>
      <c r="D17" s="142"/>
      <c r="E17" s="142"/>
      <c r="F17" s="143"/>
      <c r="G17" s="132" t="s">
        <v>109</v>
      </c>
      <c r="H17" s="133"/>
      <c r="I17" s="134"/>
      <c r="J17" s="132" t="s">
        <v>109</v>
      </c>
      <c r="K17" s="133"/>
      <c r="L17" s="134"/>
      <c r="M17" s="56" t="s">
        <v>109</v>
      </c>
    </row>
    <row r="18" spans="1:13" ht="28.5" customHeight="1" x14ac:dyDescent="0.25">
      <c r="A18" s="4"/>
      <c r="B18" s="137" t="s">
        <v>80</v>
      </c>
      <c r="C18" s="142"/>
      <c r="D18" s="142"/>
      <c r="E18" s="142"/>
      <c r="F18" s="143"/>
      <c r="G18" s="127">
        <v>229622879.50999999</v>
      </c>
      <c r="H18" s="135"/>
      <c r="I18" s="136"/>
      <c r="J18" s="127">
        <v>265848383.69</v>
      </c>
      <c r="K18" s="135"/>
      <c r="L18" s="136"/>
      <c r="M18" s="48">
        <f>SUM(J18*100/G18-100)</f>
        <v>15.77608653689164</v>
      </c>
    </row>
    <row r="19" spans="1:13" x14ac:dyDescent="0.25">
      <c r="A19" s="4"/>
      <c r="B19" s="137" t="s">
        <v>81</v>
      </c>
      <c r="C19" s="142"/>
      <c r="D19" s="142"/>
      <c r="E19" s="142"/>
      <c r="F19" s="143"/>
      <c r="G19" s="127">
        <v>65905.95</v>
      </c>
      <c r="H19" s="135"/>
      <c r="I19" s="136"/>
      <c r="J19" s="127">
        <v>37466.74</v>
      </c>
      <c r="K19" s="135"/>
      <c r="L19" s="136"/>
      <c r="M19" s="48">
        <v>0</v>
      </c>
    </row>
    <row r="20" spans="1:13" x14ac:dyDescent="0.25">
      <c r="A20" s="4"/>
      <c r="B20" s="137" t="s">
        <v>82</v>
      </c>
      <c r="C20" s="142"/>
      <c r="D20" s="142"/>
      <c r="E20" s="142"/>
      <c r="F20" s="143"/>
      <c r="G20" s="127">
        <v>0</v>
      </c>
      <c r="H20" s="135"/>
      <c r="I20" s="136"/>
      <c r="J20" s="127">
        <v>0</v>
      </c>
      <c r="K20" s="135"/>
      <c r="L20" s="136"/>
      <c r="M20" s="48">
        <v>0</v>
      </c>
    </row>
    <row r="21" spans="1:13" x14ac:dyDescent="0.25">
      <c r="A21" s="4">
        <v>9</v>
      </c>
      <c r="B21" s="87" t="s">
        <v>24</v>
      </c>
      <c r="C21" s="88"/>
      <c r="D21" s="88"/>
      <c r="E21" s="88"/>
      <c r="F21" s="89"/>
      <c r="G21" s="117">
        <f>SUM(G23:I25)</f>
        <v>3791394.83</v>
      </c>
      <c r="H21" s="118"/>
      <c r="I21" s="119"/>
      <c r="J21" s="117">
        <f>SUM(J23:L25)</f>
        <v>6249756.5300000003</v>
      </c>
      <c r="K21" s="118"/>
      <c r="L21" s="119"/>
      <c r="M21" s="48">
        <f t="shared" ref="M21" si="1">SUM(J21*100/G21-100)</f>
        <v>64.840561593528349</v>
      </c>
    </row>
    <row r="22" spans="1:13" x14ac:dyDescent="0.25">
      <c r="A22" s="6"/>
      <c r="B22" s="137" t="s">
        <v>25</v>
      </c>
      <c r="C22" s="138"/>
      <c r="D22" s="138"/>
      <c r="E22" s="138"/>
      <c r="F22" s="139"/>
      <c r="G22" s="132" t="s">
        <v>109</v>
      </c>
      <c r="H22" s="140"/>
      <c r="I22" s="141"/>
      <c r="J22" s="132" t="s">
        <v>109</v>
      </c>
      <c r="K22" s="140"/>
      <c r="L22" s="141"/>
      <c r="M22" s="56" t="s">
        <v>109</v>
      </c>
    </row>
    <row r="23" spans="1:13" ht="28.5" customHeight="1" x14ac:dyDescent="0.25">
      <c r="A23" s="6"/>
      <c r="B23" s="137" t="s">
        <v>80</v>
      </c>
      <c r="C23" s="142"/>
      <c r="D23" s="142"/>
      <c r="E23" s="142"/>
      <c r="F23" s="143"/>
      <c r="G23" s="127">
        <v>3630411.83</v>
      </c>
      <c r="H23" s="135"/>
      <c r="I23" s="136"/>
      <c r="J23" s="127">
        <v>6193173.6100000003</v>
      </c>
      <c r="K23" s="135"/>
      <c r="L23" s="136"/>
      <c r="M23" s="48">
        <f t="shared" ref="M23:M25" si="2">SUM(J23*100/G23-100)</f>
        <v>70.591489340756141</v>
      </c>
    </row>
    <row r="24" spans="1:13" x14ac:dyDescent="0.25">
      <c r="A24" s="6"/>
      <c r="B24" s="137" t="s">
        <v>81</v>
      </c>
      <c r="C24" s="142"/>
      <c r="D24" s="142"/>
      <c r="E24" s="142"/>
      <c r="F24" s="143"/>
      <c r="G24" s="127">
        <v>73574</v>
      </c>
      <c r="H24" s="135"/>
      <c r="I24" s="136"/>
      <c r="J24" s="127">
        <v>5300</v>
      </c>
      <c r="K24" s="135"/>
      <c r="L24" s="136"/>
      <c r="M24" s="48">
        <f t="shared" si="2"/>
        <v>-92.796368282273633</v>
      </c>
    </row>
    <row r="25" spans="1:13" x14ac:dyDescent="0.25">
      <c r="A25" s="6"/>
      <c r="B25" s="137" t="s">
        <v>82</v>
      </c>
      <c r="C25" s="142"/>
      <c r="D25" s="142"/>
      <c r="E25" s="142"/>
      <c r="F25" s="143"/>
      <c r="G25" s="127">
        <v>87409</v>
      </c>
      <c r="H25" s="135"/>
      <c r="I25" s="136"/>
      <c r="J25" s="127">
        <v>51282.92</v>
      </c>
      <c r="K25" s="135"/>
      <c r="L25" s="136"/>
      <c r="M25" s="48">
        <f t="shared" si="2"/>
        <v>-41.329931700396983</v>
      </c>
    </row>
    <row r="26" spans="1:13" x14ac:dyDescent="0.25">
      <c r="A26" s="52">
        <v>10</v>
      </c>
      <c r="B26" s="87" t="s">
        <v>106</v>
      </c>
      <c r="C26" s="88"/>
      <c r="D26" s="88"/>
      <c r="E26" s="88"/>
      <c r="F26" s="89"/>
      <c r="G26" s="127"/>
      <c r="H26" s="128"/>
      <c r="I26" s="129"/>
      <c r="J26" s="127"/>
      <c r="K26" s="128"/>
      <c r="L26" s="129"/>
      <c r="M26" s="48">
        <v>0</v>
      </c>
    </row>
  </sheetData>
  <customSheetViews>
    <customSheetView guid="{ACC0C442-F81A-479C-AEFA-F5E131E9E708}" topLeftCell="A10">
      <selection activeCell="J21" sqref="J21:L21"/>
      <pageMargins left="0.70866141732283472" right="0.70866141732283472" top="0.74803149606299213" bottom="0.74803149606299213" header="0.31496062992125984" footer="0.31496062992125984"/>
      <pageSetup paperSize="9" orientation="landscape" verticalDpi="0" r:id="rId1"/>
    </customSheetView>
    <customSheetView guid="{EAC57172-25F9-46B2-AA43-035FD5021D42}">
      <selection activeCell="G15" sqref="G15:I15"/>
      <pageMargins left="0.70866141732283472" right="0.70866141732283472" top="0.74803149606299213" bottom="0.74803149606299213" header="0.31496062992125984" footer="0.31496062992125984"/>
      <pageSetup paperSize="9" orientation="landscape" verticalDpi="0" r:id="rId2"/>
    </customSheetView>
    <customSheetView guid="{E0F1EBEE-2A4C-43F0-805A-2CC7B2448366}" topLeftCell="A19">
      <selection activeCell="O27" sqref="O27"/>
      <pageMargins left="0.70866141732283472" right="0.70866141732283472" top="0.74803149606299213" bottom="0.74803149606299213" header="0.31496062992125984" footer="0.31496062992125984"/>
      <pageSetup paperSize="9" orientation="landscape" verticalDpi="0" r:id="rId3"/>
    </customSheetView>
    <customSheetView guid="{F40C4EEF-4601-423A-AD72-D1849D12DCFD}" topLeftCell="A16">
      <selection activeCell="J32" sqref="J32"/>
      <pageMargins left="0.70866141732283472" right="0.70866141732283472" top="0.74803149606299213" bottom="0.74803149606299213" header="0.31496062992125984" footer="0.31496062992125984"/>
      <pageSetup paperSize="9" orientation="landscape" verticalDpi="0" r:id="rId4"/>
    </customSheetView>
    <customSheetView guid="{FC8DF387-97CD-4901-BEA6-0965B32E9613}" topLeftCell="A13">
      <selection activeCell="M20" sqref="M20"/>
      <pageMargins left="0.70866141732283472" right="0.70866141732283472" top="0.74803149606299213" bottom="0.74803149606299213" header="0.31496062992125984" footer="0.31496062992125984"/>
      <pageSetup paperSize="9" orientation="landscape" verticalDpi="0" r:id="rId5"/>
    </customSheetView>
    <customSheetView guid="{09D00937-2C23-462D-91AC-DDDE98A493D9}">
      <selection activeCell="G15" sqref="G15:I15"/>
      <pageMargins left="0.70866141732283472" right="0.70866141732283472" top="0.74803149606299213" bottom="0.74803149606299213" header="0.31496062992125984" footer="0.31496062992125984"/>
      <pageSetup paperSize="9" orientation="landscape" verticalDpi="0" r:id="rId6"/>
    </customSheetView>
    <customSheetView guid="{212938B2-3900-490E-9372-8BFC76F4A8C4}" topLeftCell="A10">
      <selection activeCell="J21" sqref="J21:L21"/>
      <pageMargins left="0.70866141732283472" right="0.70866141732283472" top="0.74803149606299213" bottom="0.74803149606299213" header="0.31496062992125984" footer="0.31496062992125984"/>
      <pageSetup paperSize="9" orientation="landscape" verticalDpi="0" r:id="rId7"/>
    </customSheetView>
  </customSheetViews>
  <mergeCells count="63">
    <mergeCell ref="J24:L24"/>
    <mergeCell ref="J25:L25"/>
    <mergeCell ref="B24:F24"/>
    <mergeCell ref="B25:F25"/>
    <mergeCell ref="G23:I23"/>
    <mergeCell ref="G24:I24"/>
    <mergeCell ref="G25:I25"/>
    <mergeCell ref="G18:I18"/>
    <mergeCell ref="G19:I19"/>
    <mergeCell ref="G20:I20"/>
    <mergeCell ref="B23:F23"/>
    <mergeCell ref="J23:L23"/>
    <mergeCell ref="A4:M4"/>
    <mergeCell ref="B22:F22"/>
    <mergeCell ref="B26:F26"/>
    <mergeCell ref="G22:I22"/>
    <mergeCell ref="G26:I26"/>
    <mergeCell ref="J22:L22"/>
    <mergeCell ref="J26:L26"/>
    <mergeCell ref="B16:F16"/>
    <mergeCell ref="B21:F21"/>
    <mergeCell ref="G15:I15"/>
    <mergeCell ref="G21:I21"/>
    <mergeCell ref="B17:F17"/>
    <mergeCell ref="B18:F18"/>
    <mergeCell ref="B19:F19"/>
    <mergeCell ref="B20:F20"/>
    <mergeCell ref="G17:I17"/>
    <mergeCell ref="J15:L15"/>
    <mergeCell ref="J16:L16"/>
    <mergeCell ref="J21:L21"/>
    <mergeCell ref="J17:L17"/>
    <mergeCell ref="J18:L18"/>
    <mergeCell ref="J20:L20"/>
    <mergeCell ref="J19:L19"/>
    <mergeCell ref="A6:A7"/>
    <mergeCell ref="B8:F8"/>
    <mergeCell ref="G8:I8"/>
    <mergeCell ref="B15:F15"/>
    <mergeCell ref="G14:I14"/>
    <mergeCell ref="B10:F10"/>
    <mergeCell ref="B11:F11"/>
    <mergeCell ref="B12:F12"/>
    <mergeCell ref="B13:F13"/>
    <mergeCell ref="B14:F14"/>
    <mergeCell ref="G9:I9"/>
    <mergeCell ref="G10:I10"/>
    <mergeCell ref="G16:I16"/>
    <mergeCell ref="J8:L8"/>
    <mergeCell ref="B9:F9"/>
    <mergeCell ref="G6:M6"/>
    <mergeCell ref="B6:F7"/>
    <mergeCell ref="G7:I7"/>
    <mergeCell ref="J7:L7"/>
    <mergeCell ref="G11:I11"/>
    <mergeCell ref="G12:I12"/>
    <mergeCell ref="G13:I13"/>
    <mergeCell ref="J9:L9"/>
    <mergeCell ref="J10:L10"/>
    <mergeCell ref="J11:L11"/>
    <mergeCell ref="J12:L12"/>
    <mergeCell ref="J13:L13"/>
    <mergeCell ref="J14:L1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2"/>
  <sheetViews>
    <sheetView workbookViewId="0">
      <selection activeCell="A52" sqref="A52"/>
    </sheetView>
  </sheetViews>
  <sheetFormatPr defaultRowHeight="15" x14ac:dyDescent="0.25"/>
  <cols>
    <col min="4" max="4" width="46.140625" customWidth="1"/>
    <col min="5" max="5" width="9" customWidth="1"/>
    <col min="7" max="7" width="13.85546875" customWidth="1"/>
    <col min="9" max="9" width="12.42578125" bestFit="1" customWidth="1"/>
  </cols>
  <sheetData>
    <row r="2" spans="1:7" x14ac:dyDescent="0.25">
      <c r="A2" s="3" t="s">
        <v>67</v>
      </c>
    </row>
    <row r="3" spans="1:7" x14ac:dyDescent="0.25">
      <c r="G3" s="5" t="s">
        <v>107</v>
      </c>
    </row>
    <row r="4" spans="1:7" ht="30" customHeight="1" x14ac:dyDescent="0.25">
      <c r="A4" s="10" t="s">
        <v>12</v>
      </c>
      <c r="B4" s="111" t="s">
        <v>13</v>
      </c>
      <c r="C4" s="157"/>
      <c r="D4" s="112"/>
      <c r="E4" s="58" t="s">
        <v>83</v>
      </c>
      <c r="F4" s="111" t="s">
        <v>29</v>
      </c>
      <c r="G4" s="112"/>
    </row>
    <row r="5" spans="1:7" x14ac:dyDescent="0.25">
      <c r="A5" s="10">
        <v>1</v>
      </c>
      <c r="B5" s="109">
        <v>2</v>
      </c>
      <c r="C5" s="120"/>
      <c r="D5" s="110"/>
      <c r="E5" s="57"/>
      <c r="F5" s="109">
        <v>3</v>
      </c>
      <c r="G5" s="110"/>
    </row>
    <row r="6" spans="1:7" ht="30.75" customHeight="1" x14ac:dyDescent="0.25">
      <c r="A6" s="35">
        <v>1</v>
      </c>
      <c r="B6" s="147" t="s">
        <v>26</v>
      </c>
      <c r="C6" s="148"/>
      <c r="D6" s="149"/>
      <c r="E6" s="31"/>
      <c r="F6" s="161">
        <f>SUM(F8:G10)</f>
        <v>75550252.629999995</v>
      </c>
      <c r="G6" s="162"/>
    </row>
    <row r="7" spans="1:7" x14ac:dyDescent="0.25">
      <c r="A7" s="144" t="s">
        <v>25</v>
      </c>
      <c r="B7" s="145"/>
      <c r="C7" s="145"/>
      <c r="D7" s="146"/>
      <c r="E7" s="60"/>
      <c r="F7" s="163"/>
      <c r="G7" s="164"/>
    </row>
    <row r="8" spans="1:7" ht="18.75" customHeight="1" x14ac:dyDescent="0.25">
      <c r="A8" s="152" t="s">
        <v>27</v>
      </c>
      <c r="B8" s="153"/>
      <c r="C8" s="153"/>
      <c r="D8" s="154"/>
      <c r="E8" s="54">
        <v>130</v>
      </c>
      <c r="F8" s="155">
        <v>72467661.659999996</v>
      </c>
      <c r="G8" s="156"/>
    </row>
    <row r="9" spans="1:7" ht="18.75" customHeight="1" x14ac:dyDescent="0.25">
      <c r="A9" s="152" t="s">
        <v>28</v>
      </c>
      <c r="B9" s="153"/>
      <c r="C9" s="153"/>
      <c r="D9" s="154"/>
      <c r="E9" s="54">
        <v>180</v>
      </c>
      <c r="F9" s="155">
        <v>3082590.97</v>
      </c>
      <c r="G9" s="156"/>
    </row>
    <row r="10" spans="1:7" ht="17.25" customHeight="1" x14ac:dyDescent="0.25">
      <c r="A10" s="152" t="s">
        <v>114</v>
      </c>
      <c r="B10" s="153"/>
      <c r="C10" s="153"/>
      <c r="D10" s="154"/>
      <c r="E10" s="54" t="s">
        <v>105</v>
      </c>
      <c r="F10" s="150">
        <f>F11+F12+F13+F14</f>
        <v>0</v>
      </c>
      <c r="G10" s="151"/>
    </row>
    <row r="11" spans="1:7" ht="17.25" customHeight="1" x14ac:dyDescent="0.25">
      <c r="A11" s="59" t="s">
        <v>110</v>
      </c>
      <c r="B11" s="61"/>
      <c r="C11" s="61"/>
      <c r="D11" s="62"/>
      <c r="E11" s="54">
        <v>120</v>
      </c>
      <c r="F11" s="155">
        <v>0</v>
      </c>
      <c r="G11" s="156"/>
    </row>
    <row r="12" spans="1:7" ht="17.25" customHeight="1" x14ac:dyDescent="0.25">
      <c r="A12" s="59" t="s">
        <v>111</v>
      </c>
      <c r="B12" s="61"/>
      <c r="C12" s="61"/>
      <c r="D12" s="62"/>
      <c r="E12" s="54">
        <v>130</v>
      </c>
      <c r="F12" s="155">
        <v>0</v>
      </c>
      <c r="G12" s="156"/>
    </row>
    <row r="13" spans="1:7" ht="17.25" customHeight="1" x14ac:dyDescent="0.25">
      <c r="A13" s="59" t="s">
        <v>112</v>
      </c>
      <c r="B13" s="61"/>
      <c r="C13" s="61"/>
      <c r="D13" s="62"/>
      <c r="E13" s="54">
        <v>140</v>
      </c>
      <c r="F13" s="155">
        <v>0</v>
      </c>
      <c r="G13" s="156"/>
    </row>
    <row r="14" spans="1:7" ht="17.25" customHeight="1" x14ac:dyDescent="0.25">
      <c r="A14" s="59" t="s">
        <v>113</v>
      </c>
      <c r="B14" s="61"/>
      <c r="C14" s="61"/>
      <c r="D14" s="62"/>
      <c r="E14" s="54">
        <v>180</v>
      </c>
      <c r="F14" s="155">
        <v>0</v>
      </c>
      <c r="G14" s="156"/>
    </row>
    <row r="15" spans="1:7" ht="32.25" customHeight="1" x14ac:dyDescent="0.25">
      <c r="A15" s="35">
        <v>2</v>
      </c>
      <c r="B15" s="147" t="s">
        <v>30</v>
      </c>
      <c r="C15" s="148"/>
      <c r="D15" s="149"/>
      <c r="E15" s="31"/>
      <c r="F15" s="150">
        <f>SUM(F17,F31,F37)</f>
        <v>75565564.560000017</v>
      </c>
      <c r="G15" s="151"/>
    </row>
    <row r="16" spans="1:7" x14ac:dyDescent="0.25">
      <c r="A16" s="144" t="s">
        <v>25</v>
      </c>
      <c r="B16" s="159"/>
      <c r="C16" s="159"/>
      <c r="D16" s="160"/>
      <c r="E16" s="30"/>
      <c r="F16" s="163"/>
      <c r="G16" s="164"/>
    </row>
    <row r="17" spans="1:9" ht="15" customHeight="1" x14ac:dyDescent="0.25">
      <c r="A17" s="152" t="s">
        <v>27</v>
      </c>
      <c r="B17" s="153"/>
      <c r="C17" s="153"/>
      <c r="D17" s="154"/>
      <c r="E17" s="53" t="s">
        <v>105</v>
      </c>
      <c r="F17" s="150">
        <f>SUM(F18:G30)</f>
        <v>72482694.680000022</v>
      </c>
      <c r="G17" s="151"/>
    </row>
    <row r="18" spans="1:9" ht="15" customHeight="1" x14ac:dyDescent="0.25">
      <c r="A18" s="137" t="s">
        <v>85</v>
      </c>
      <c r="B18" s="138"/>
      <c r="C18" s="138"/>
      <c r="D18" s="139"/>
      <c r="E18" s="27">
        <v>211</v>
      </c>
      <c r="F18" s="155">
        <v>53003243.359999999</v>
      </c>
      <c r="G18" s="156"/>
      <c r="I18" s="47"/>
    </row>
    <row r="19" spans="1:9" ht="15" customHeight="1" x14ac:dyDescent="0.25">
      <c r="A19" s="137" t="s">
        <v>37</v>
      </c>
      <c r="B19" s="138"/>
      <c r="C19" s="138"/>
      <c r="D19" s="139"/>
      <c r="E19" s="27">
        <v>212</v>
      </c>
      <c r="F19" s="155">
        <v>903.23</v>
      </c>
      <c r="G19" s="156"/>
    </row>
    <row r="20" spans="1:9" ht="15" customHeight="1" x14ac:dyDescent="0.25">
      <c r="A20" s="137" t="s">
        <v>86</v>
      </c>
      <c r="B20" s="138"/>
      <c r="C20" s="138"/>
      <c r="D20" s="139"/>
      <c r="E20" s="27">
        <v>213</v>
      </c>
      <c r="F20" s="155">
        <v>15260447.300000001</v>
      </c>
      <c r="G20" s="156"/>
    </row>
    <row r="21" spans="1:9" ht="15" customHeight="1" x14ac:dyDescent="0.25">
      <c r="A21" s="137" t="s">
        <v>31</v>
      </c>
      <c r="B21" s="138"/>
      <c r="C21" s="138"/>
      <c r="D21" s="139"/>
      <c r="E21" s="27">
        <v>221</v>
      </c>
      <c r="F21" s="155">
        <v>37934.400000000001</v>
      </c>
      <c r="G21" s="156"/>
    </row>
    <row r="22" spans="1:9" ht="15" customHeight="1" x14ac:dyDescent="0.25">
      <c r="A22" s="137" t="s">
        <v>32</v>
      </c>
      <c r="B22" s="138"/>
      <c r="C22" s="138"/>
      <c r="D22" s="139"/>
      <c r="E22" s="27">
        <v>222</v>
      </c>
      <c r="F22" s="155">
        <v>0</v>
      </c>
      <c r="G22" s="156"/>
    </row>
    <row r="23" spans="1:9" ht="15" customHeight="1" x14ac:dyDescent="0.25">
      <c r="A23" s="137" t="s">
        <v>33</v>
      </c>
      <c r="B23" s="138"/>
      <c r="C23" s="138"/>
      <c r="D23" s="139"/>
      <c r="E23" s="27">
        <v>223</v>
      </c>
      <c r="F23" s="155">
        <v>1524840</v>
      </c>
      <c r="G23" s="156"/>
    </row>
    <row r="24" spans="1:9" ht="15" customHeight="1" x14ac:dyDescent="0.25">
      <c r="A24" s="137" t="s">
        <v>68</v>
      </c>
      <c r="B24" s="138"/>
      <c r="C24" s="138"/>
      <c r="D24" s="139"/>
      <c r="E24" s="27">
        <v>224</v>
      </c>
      <c r="F24" s="155">
        <v>0</v>
      </c>
      <c r="G24" s="156"/>
    </row>
    <row r="25" spans="1:9" ht="15" customHeight="1" x14ac:dyDescent="0.25">
      <c r="A25" s="137" t="s">
        <v>34</v>
      </c>
      <c r="B25" s="166"/>
      <c r="C25" s="166"/>
      <c r="D25" s="167"/>
      <c r="E25" s="27">
        <v>225</v>
      </c>
      <c r="F25" s="155">
        <v>832610.31</v>
      </c>
      <c r="G25" s="156"/>
    </row>
    <row r="26" spans="1:9" ht="15" customHeight="1" x14ac:dyDescent="0.25">
      <c r="A26" s="165" t="s">
        <v>38</v>
      </c>
      <c r="B26" s="166"/>
      <c r="C26" s="166"/>
      <c r="D26" s="167"/>
      <c r="E26" s="27">
        <v>226</v>
      </c>
      <c r="F26" s="155">
        <v>1567502.12</v>
      </c>
      <c r="G26" s="158"/>
    </row>
    <row r="27" spans="1:9" ht="15" customHeight="1" x14ac:dyDescent="0.25">
      <c r="A27" s="29" t="s">
        <v>87</v>
      </c>
      <c r="B27" s="27"/>
      <c r="C27" s="27"/>
      <c r="D27" s="28"/>
      <c r="E27" s="27">
        <v>262</v>
      </c>
      <c r="F27" s="155">
        <v>0</v>
      </c>
      <c r="G27" s="158"/>
    </row>
    <row r="28" spans="1:9" ht="15" customHeight="1" x14ac:dyDescent="0.25">
      <c r="A28" s="44" t="s">
        <v>103</v>
      </c>
      <c r="B28" s="45"/>
      <c r="C28" s="45"/>
      <c r="D28" s="46"/>
      <c r="E28" s="45">
        <v>290</v>
      </c>
      <c r="F28" s="171">
        <v>7500</v>
      </c>
      <c r="G28" s="172"/>
    </row>
    <row r="29" spans="1:9" ht="15" customHeight="1" x14ac:dyDescent="0.25">
      <c r="A29" s="137" t="s">
        <v>35</v>
      </c>
      <c r="B29" s="166"/>
      <c r="C29" s="166"/>
      <c r="D29" s="167"/>
      <c r="E29" s="27">
        <v>310</v>
      </c>
      <c r="F29" s="155">
        <v>74215.42</v>
      </c>
      <c r="G29" s="156"/>
    </row>
    <row r="30" spans="1:9" x14ac:dyDescent="0.25">
      <c r="A30" s="165" t="s">
        <v>36</v>
      </c>
      <c r="B30" s="166"/>
      <c r="C30" s="166"/>
      <c r="D30" s="167"/>
      <c r="E30" s="27">
        <v>340</v>
      </c>
      <c r="F30" s="155">
        <v>173498.54</v>
      </c>
      <c r="G30" s="156"/>
    </row>
    <row r="31" spans="1:9" x14ac:dyDescent="0.25">
      <c r="A31" s="152" t="s">
        <v>28</v>
      </c>
      <c r="B31" s="169"/>
      <c r="C31" s="169"/>
      <c r="D31" s="170"/>
      <c r="E31" s="53" t="s">
        <v>105</v>
      </c>
      <c r="F31" s="150">
        <f>SUM(F32:G36)</f>
        <v>3082590.9700000007</v>
      </c>
      <c r="G31" s="168"/>
    </row>
    <row r="32" spans="1:9" ht="15" customHeight="1" x14ac:dyDescent="0.25">
      <c r="A32" s="137" t="s">
        <v>37</v>
      </c>
      <c r="B32" s="138"/>
      <c r="C32" s="138"/>
      <c r="D32" s="139"/>
      <c r="E32" s="27">
        <v>212</v>
      </c>
      <c r="F32" s="155">
        <v>17400</v>
      </c>
      <c r="G32" s="156"/>
    </row>
    <row r="33" spans="1:7" x14ac:dyDescent="0.25">
      <c r="A33" s="165" t="s">
        <v>38</v>
      </c>
      <c r="B33" s="166"/>
      <c r="C33" s="166"/>
      <c r="D33" s="167"/>
      <c r="E33" s="27">
        <v>226</v>
      </c>
      <c r="F33" s="155">
        <v>1066070.31</v>
      </c>
      <c r="G33" s="158"/>
    </row>
    <row r="34" spans="1:7" x14ac:dyDescent="0.25">
      <c r="A34" s="29" t="s">
        <v>87</v>
      </c>
      <c r="B34" s="27"/>
      <c r="C34" s="27"/>
      <c r="D34" s="28"/>
      <c r="E34" s="27">
        <v>262</v>
      </c>
      <c r="F34" s="155">
        <v>1888540.05</v>
      </c>
      <c r="G34" s="158"/>
    </row>
    <row r="35" spans="1:7" x14ac:dyDescent="0.25">
      <c r="A35" s="137" t="s">
        <v>35</v>
      </c>
      <c r="B35" s="166"/>
      <c r="C35" s="166"/>
      <c r="D35" s="167"/>
      <c r="E35" s="27">
        <v>310</v>
      </c>
      <c r="F35" s="155">
        <v>100730.41</v>
      </c>
      <c r="G35" s="156"/>
    </row>
    <row r="36" spans="1:7" x14ac:dyDescent="0.25">
      <c r="A36" s="165" t="s">
        <v>36</v>
      </c>
      <c r="B36" s="166"/>
      <c r="C36" s="166"/>
      <c r="D36" s="167"/>
      <c r="E36" s="27">
        <v>340</v>
      </c>
      <c r="F36" s="155">
        <v>9850.2000000000007</v>
      </c>
      <c r="G36" s="156"/>
    </row>
    <row r="37" spans="1:7" x14ac:dyDescent="0.25">
      <c r="A37" s="152" t="s">
        <v>84</v>
      </c>
      <c r="B37" s="169"/>
      <c r="C37" s="169"/>
      <c r="D37" s="170"/>
      <c r="E37" s="53" t="s">
        <v>105</v>
      </c>
      <c r="F37" s="150">
        <f>SUM(F38:G50)</f>
        <v>278.91000000000003</v>
      </c>
      <c r="G37" s="168"/>
    </row>
    <row r="38" spans="1:7" x14ac:dyDescent="0.25">
      <c r="A38" s="137" t="s">
        <v>85</v>
      </c>
      <c r="B38" s="166"/>
      <c r="C38" s="166"/>
      <c r="D38" s="167"/>
      <c r="E38" s="27">
        <v>211</v>
      </c>
      <c r="F38" s="155">
        <v>0</v>
      </c>
      <c r="G38" s="156"/>
    </row>
    <row r="39" spans="1:7" x14ac:dyDescent="0.25">
      <c r="A39" s="137" t="s">
        <v>37</v>
      </c>
      <c r="B39" s="173"/>
      <c r="C39" s="173"/>
      <c r="D39" s="174"/>
      <c r="E39" s="27">
        <v>212</v>
      </c>
      <c r="F39" s="155">
        <v>0</v>
      </c>
      <c r="G39" s="158"/>
    </row>
    <row r="40" spans="1:7" x14ac:dyDescent="0.25">
      <c r="A40" s="137" t="s">
        <v>86</v>
      </c>
      <c r="B40" s="173"/>
      <c r="C40" s="173"/>
      <c r="D40" s="174"/>
      <c r="E40" s="27">
        <v>213</v>
      </c>
      <c r="F40" s="155">
        <v>0</v>
      </c>
      <c r="G40" s="158"/>
    </row>
    <row r="41" spans="1:7" x14ac:dyDescent="0.25">
      <c r="A41" s="137" t="s">
        <v>31</v>
      </c>
      <c r="B41" s="166"/>
      <c r="C41" s="166"/>
      <c r="D41" s="167"/>
      <c r="E41" s="27">
        <v>221</v>
      </c>
      <c r="F41" s="155">
        <v>0</v>
      </c>
      <c r="G41" s="156"/>
    </row>
    <row r="42" spans="1:7" x14ac:dyDescent="0.25">
      <c r="A42" s="137" t="s">
        <v>32</v>
      </c>
      <c r="B42" s="166"/>
      <c r="C42" s="166"/>
      <c r="D42" s="167"/>
      <c r="E42" s="27">
        <v>222</v>
      </c>
      <c r="F42" s="155">
        <v>0</v>
      </c>
      <c r="G42" s="156"/>
    </row>
    <row r="43" spans="1:7" x14ac:dyDescent="0.25">
      <c r="A43" s="137" t="s">
        <v>33</v>
      </c>
      <c r="B43" s="166"/>
      <c r="C43" s="166"/>
      <c r="D43" s="167"/>
      <c r="E43" s="27">
        <v>223</v>
      </c>
      <c r="F43" s="155">
        <v>0</v>
      </c>
      <c r="G43" s="156"/>
    </row>
    <row r="44" spans="1:7" x14ac:dyDescent="0.25">
      <c r="A44" s="137" t="s">
        <v>68</v>
      </c>
      <c r="B44" s="166"/>
      <c r="C44" s="166"/>
      <c r="D44" s="167"/>
      <c r="E44" s="27">
        <v>224</v>
      </c>
      <c r="F44" s="155">
        <v>0</v>
      </c>
      <c r="G44" s="156"/>
    </row>
    <row r="45" spans="1:7" x14ac:dyDescent="0.25">
      <c r="A45" s="137" t="s">
        <v>34</v>
      </c>
      <c r="B45" s="166"/>
      <c r="C45" s="166"/>
      <c r="D45" s="167"/>
      <c r="E45" s="27">
        <v>225</v>
      </c>
      <c r="F45" s="155">
        <v>0</v>
      </c>
      <c r="G45" s="156"/>
    </row>
    <row r="46" spans="1:7" x14ac:dyDescent="0.25">
      <c r="A46" s="165" t="s">
        <v>38</v>
      </c>
      <c r="B46" s="166"/>
      <c r="C46" s="166"/>
      <c r="D46" s="167"/>
      <c r="E46" s="27">
        <v>226</v>
      </c>
      <c r="F46" s="155">
        <v>0</v>
      </c>
      <c r="G46" s="158"/>
    </row>
    <row r="47" spans="1:7" x14ac:dyDescent="0.25">
      <c r="A47" s="29" t="s">
        <v>87</v>
      </c>
      <c r="B47" s="27"/>
      <c r="C47" s="27"/>
      <c r="D47" s="28"/>
      <c r="E47" s="27">
        <v>262</v>
      </c>
      <c r="F47" s="155">
        <v>0</v>
      </c>
      <c r="G47" s="158"/>
    </row>
    <row r="48" spans="1:7" x14ac:dyDescent="0.25">
      <c r="A48" s="44" t="s">
        <v>103</v>
      </c>
      <c r="B48" s="45"/>
      <c r="C48" s="45"/>
      <c r="D48" s="46"/>
      <c r="E48" s="45">
        <v>290</v>
      </c>
      <c r="F48" s="171">
        <v>0</v>
      </c>
      <c r="G48" s="172"/>
    </row>
    <row r="49" spans="1:7" x14ac:dyDescent="0.25">
      <c r="A49" s="137" t="s">
        <v>35</v>
      </c>
      <c r="B49" s="166"/>
      <c r="C49" s="166"/>
      <c r="D49" s="167"/>
      <c r="E49" s="27">
        <v>310</v>
      </c>
      <c r="F49" s="155">
        <v>0</v>
      </c>
      <c r="G49" s="156"/>
    </row>
    <row r="50" spans="1:7" x14ac:dyDescent="0.25">
      <c r="A50" s="165" t="s">
        <v>36</v>
      </c>
      <c r="B50" s="166"/>
      <c r="C50" s="166"/>
      <c r="D50" s="167"/>
      <c r="E50" s="27">
        <v>340</v>
      </c>
      <c r="F50" s="155">
        <v>278.91000000000003</v>
      </c>
      <c r="G50" s="156"/>
    </row>
    <row r="52" spans="1:7" x14ac:dyDescent="0.25">
      <c r="A52" s="3" t="s">
        <v>146</v>
      </c>
      <c r="G52" s="70">
        <f>F3</f>
        <v>0</v>
      </c>
    </row>
  </sheetData>
  <customSheetViews>
    <customSheetView guid="{ACC0C442-F81A-479C-AEFA-F5E131E9E708}" topLeftCell="A4">
      <selection activeCell="F15" sqref="F15:G15"/>
      <pageMargins left="0.70866141732283472" right="0.70866141732283472" top="0.74803149606299213" bottom="0.74803149606299213" header="0.31496062992125984" footer="0.31496062992125984"/>
      <pageSetup paperSize="9" scale="105" orientation="landscape" verticalDpi="0" r:id="rId1"/>
    </customSheetView>
    <customSheetView guid="{EAC57172-25F9-46B2-AA43-035FD5021D42}">
      <selection activeCell="F38" sqref="F38:G50"/>
      <pageMargins left="0.70866141732283472" right="0.70866141732283472" top="0.74803149606299213" bottom="0.74803149606299213" header="0.31496062992125984" footer="0.31496062992125984"/>
      <pageSetup paperSize="9" scale="105" orientation="landscape" verticalDpi="0" r:id="rId2"/>
    </customSheetView>
    <customSheetView guid="{E0F1EBEE-2A4C-43F0-805A-2CC7B2448366}" showPageBreaks="1" topLeftCell="A31">
      <selection activeCell="F11" sqref="F11:G11"/>
      <pageMargins left="0.70866141732283472" right="0.70866141732283472" top="0.74803149606299213" bottom="0.74803149606299213" header="0.31496062992125984" footer="0.31496062992125984"/>
      <pageSetup paperSize="9" scale="105" orientation="landscape" verticalDpi="0" r:id="rId3"/>
    </customSheetView>
    <customSheetView guid="{F40C4EEF-4601-423A-AD72-D1849D12DCFD}" topLeftCell="A5">
      <selection activeCell="F39" sqref="F39:G39"/>
      <pageMargins left="0.70866141732283472" right="0.70866141732283472" top="0.74803149606299213" bottom="0.74803149606299213" header="0.31496062992125984" footer="0.31496062992125984"/>
      <pageSetup paperSize="9" scale="105" orientation="landscape" verticalDpi="0" r:id="rId4"/>
    </customSheetView>
    <customSheetView guid="{FC8DF387-97CD-4901-BEA6-0965B32E9613}" topLeftCell="A5">
      <selection activeCell="D12" sqref="D12"/>
      <pageMargins left="0.70866141732283472" right="0.70866141732283472" top="0.74803149606299213" bottom="0.74803149606299213" header="0.31496062992125984" footer="0.31496062992125984"/>
      <pageSetup paperSize="9" scale="105" orientation="landscape" verticalDpi="0" r:id="rId5"/>
    </customSheetView>
    <customSheetView guid="{09D00937-2C23-462D-91AC-DDDE98A493D9}">
      <selection activeCell="F38" sqref="F38:G50"/>
      <pageMargins left="0.70866141732283472" right="0.70866141732283472" top="0.74803149606299213" bottom="0.74803149606299213" header="0.31496062992125984" footer="0.31496062992125984"/>
      <pageSetup paperSize="9" scale="105" orientation="landscape" verticalDpi="0" r:id="rId6"/>
    </customSheetView>
    <customSheetView guid="{212938B2-3900-490E-9372-8BFC76F4A8C4}" topLeftCell="A4">
      <selection activeCell="F15" sqref="F15:G15"/>
      <pageMargins left="0.70866141732283472" right="0.70866141732283472" top="0.74803149606299213" bottom="0.74803149606299213" header="0.31496062992125984" footer="0.31496062992125984"/>
      <pageSetup paperSize="9" scale="105" orientation="landscape" verticalDpi="0" r:id="rId7"/>
    </customSheetView>
  </customSheetViews>
  <mergeCells count="85">
    <mergeCell ref="F48:G48"/>
    <mergeCell ref="A50:D50"/>
    <mergeCell ref="F50:G50"/>
    <mergeCell ref="F17:G17"/>
    <mergeCell ref="A46:D46"/>
    <mergeCell ref="F46:G46"/>
    <mergeCell ref="F47:G47"/>
    <mergeCell ref="A49:D49"/>
    <mergeCell ref="F49:G49"/>
    <mergeCell ref="A43:D43"/>
    <mergeCell ref="F43:G43"/>
    <mergeCell ref="A44:D44"/>
    <mergeCell ref="F44:G44"/>
    <mergeCell ref="A45:D45"/>
    <mergeCell ref="F45:G45"/>
    <mergeCell ref="A40:D40"/>
    <mergeCell ref="A42:D42"/>
    <mergeCell ref="F42:G42"/>
    <mergeCell ref="A37:D37"/>
    <mergeCell ref="F37:G37"/>
    <mergeCell ref="A38:D38"/>
    <mergeCell ref="F38:G38"/>
    <mergeCell ref="A39:D39"/>
    <mergeCell ref="F39:G39"/>
    <mergeCell ref="A35:D35"/>
    <mergeCell ref="F35:G35"/>
    <mergeCell ref="A36:D36"/>
    <mergeCell ref="F36:G36"/>
    <mergeCell ref="A41:D41"/>
    <mergeCell ref="F41:G41"/>
    <mergeCell ref="F40:G40"/>
    <mergeCell ref="A32:D32"/>
    <mergeCell ref="F32:G32"/>
    <mergeCell ref="A33:D33"/>
    <mergeCell ref="F33:G33"/>
    <mergeCell ref="F34:G34"/>
    <mergeCell ref="F31:G31"/>
    <mergeCell ref="A31:D31"/>
    <mergeCell ref="A29:D29"/>
    <mergeCell ref="A26:D26"/>
    <mergeCell ref="F27:G27"/>
    <mergeCell ref="F29:G29"/>
    <mergeCell ref="F30:G30"/>
    <mergeCell ref="F28:G28"/>
    <mergeCell ref="F16:G16"/>
    <mergeCell ref="B15:D15"/>
    <mergeCell ref="A17:D17"/>
    <mergeCell ref="A30:D30"/>
    <mergeCell ref="F25:G25"/>
    <mergeCell ref="A25:D25"/>
    <mergeCell ref="F24:G24"/>
    <mergeCell ref="A24:D24"/>
    <mergeCell ref="F23:G23"/>
    <mergeCell ref="F22:G22"/>
    <mergeCell ref="F21:G21"/>
    <mergeCell ref="F20:G20"/>
    <mergeCell ref="A20:D20"/>
    <mergeCell ref="F19:G19"/>
    <mergeCell ref="A19:D19"/>
    <mergeCell ref="F18:G18"/>
    <mergeCell ref="F4:G4"/>
    <mergeCell ref="B4:D4"/>
    <mergeCell ref="B5:D5"/>
    <mergeCell ref="F5:G5"/>
    <mergeCell ref="F26:G26"/>
    <mergeCell ref="A8:D8"/>
    <mergeCell ref="A10:D10"/>
    <mergeCell ref="A18:D18"/>
    <mergeCell ref="A21:D21"/>
    <mergeCell ref="A22:D22"/>
    <mergeCell ref="A23:D23"/>
    <mergeCell ref="A16:D16"/>
    <mergeCell ref="F6:G6"/>
    <mergeCell ref="F7:G7"/>
    <mergeCell ref="F8:G8"/>
    <mergeCell ref="F10:G10"/>
    <mergeCell ref="A7:D7"/>
    <mergeCell ref="B6:D6"/>
    <mergeCell ref="F15:G15"/>
    <mergeCell ref="A9:D9"/>
    <mergeCell ref="F9:G9"/>
    <mergeCell ref="F11:G11"/>
    <mergeCell ref="F12:G12"/>
    <mergeCell ref="F13:G13"/>
    <mergeCell ref="F14:G14"/>
  </mergeCells>
  <pageMargins left="0.70866141732283472" right="0.70866141732283472" top="0.74803149606299213" bottom="0.74803149606299213" header="0.31496062992125984" footer="0.31496062992125984"/>
  <pageSetup paperSize="9" scale="105" orientation="landscape" verticalDpi="0" r:id="rId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topLeftCell="A4" workbookViewId="0">
      <selection activeCell="F1" sqref="E1:F1"/>
    </sheetView>
  </sheetViews>
  <sheetFormatPr defaultRowHeight="15" x14ac:dyDescent="0.25"/>
  <cols>
    <col min="1" max="1" width="47.85546875" customWidth="1"/>
    <col min="2" max="2" width="12.42578125" customWidth="1"/>
    <col min="3" max="3" width="18.28515625" customWidth="1"/>
    <col min="4" max="4" width="19.42578125" customWidth="1"/>
    <col min="5" max="5" width="13.140625" customWidth="1"/>
    <col min="6" max="6" width="19.28515625" customWidth="1"/>
  </cols>
  <sheetData>
    <row r="2" spans="1:6" ht="15.75" x14ac:dyDescent="0.25">
      <c r="A2" s="9" t="s">
        <v>39</v>
      </c>
      <c r="B2" s="9"/>
      <c r="C2" s="9"/>
      <c r="D2" s="3"/>
      <c r="E2" s="2"/>
      <c r="F2" s="2"/>
    </row>
    <row r="3" spans="1:6" ht="15.75" x14ac:dyDescent="0.25">
      <c r="F3" s="43" t="s">
        <v>99</v>
      </c>
    </row>
    <row r="4" spans="1:6" x14ac:dyDescent="0.25">
      <c r="A4" s="175" t="s">
        <v>13</v>
      </c>
      <c r="B4" s="176" t="s">
        <v>42</v>
      </c>
      <c r="C4" s="80" t="s">
        <v>88</v>
      </c>
      <c r="D4" s="82"/>
      <c r="E4" s="80" t="s">
        <v>89</v>
      </c>
      <c r="F4" s="82"/>
    </row>
    <row r="5" spans="1:6" ht="45" customHeight="1" x14ac:dyDescent="0.25">
      <c r="A5" s="93"/>
      <c r="B5" s="177"/>
      <c r="C5" s="8" t="s">
        <v>41</v>
      </c>
      <c r="D5" s="8" t="s">
        <v>40</v>
      </c>
      <c r="E5" s="8" t="s">
        <v>41</v>
      </c>
      <c r="F5" s="8" t="s">
        <v>40</v>
      </c>
    </row>
    <row r="6" spans="1:6" x14ac:dyDescent="0.25">
      <c r="A6" s="34">
        <v>1</v>
      </c>
      <c r="B6" s="34">
        <v>2</v>
      </c>
      <c r="C6" s="34">
        <v>3</v>
      </c>
      <c r="D6" s="34">
        <v>4</v>
      </c>
      <c r="E6" s="34">
        <v>3</v>
      </c>
      <c r="F6" s="34">
        <v>4</v>
      </c>
    </row>
    <row r="7" spans="1:6" ht="49.5" customHeight="1" x14ac:dyDescent="0.25">
      <c r="A7" s="42" t="s">
        <v>90</v>
      </c>
      <c r="B7" s="7" t="s">
        <v>104</v>
      </c>
      <c r="C7" s="49">
        <v>30026102.359999999</v>
      </c>
      <c r="D7" s="49">
        <v>30026102.359999999</v>
      </c>
      <c r="E7" s="49">
        <v>15948847.4</v>
      </c>
      <c r="F7" s="49">
        <v>16437449.67</v>
      </c>
    </row>
    <row r="8" spans="1:6" x14ac:dyDescent="0.25">
      <c r="A8" s="12" t="s">
        <v>25</v>
      </c>
      <c r="B8" s="7"/>
      <c r="C8" s="67" t="s">
        <v>109</v>
      </c>
      <c r="D8" s="67" t="s">
        <v>109</v>
      </c>
      <c r="E8" s="67" t="s">
        <v>109</v>
      </c>
      <c r="F8" s="67" t="s">
        <v>109</v>
      </c>
    </row>
    <row r="9" spans="1:6" ht="18" customHeight="1" x14ac:dyDescent="0.25">
      <c r="A9" s="12" t="s">
        <v>44</v>
      </c>
      <c r="B9" s="7" t="s">
        <v>104</v>
      </c>
      <c r="C9" s="49">
        <v>0</v>
      </c>
      <c r="D9" s="49">
        <v>1036389.77</v>
      </c>
      <c r="E9" s="49">
        <v>0</v>
      </c>
      <c r="F9" s="49">
        <v>0</v>
      </c>
    </row>
    <row r="10" spans="1:6" ht="20.25" customHeight="1" x14ac:dyDescent="0.25">
      <c r="A10" s="12" t="s">
        <v>45</v>
      </c>
      <c r="B10" s="7" t="s">
        <v>104</v>
      </c>
      <c r="C10" s="49">
        <v>0</v>
      </c>
      <c r="D10" s="49">
        <v>0</v>
      </c>
      <c r="E10" s="49">
        <v>0</v>
      </c>
      <c r="F10" s="49">
        <v>0</v>
      </c>
    </row>
    <row r="11" spans="1:6" ht="43.5" customHeight="1" x14ac:dyDescent="0.25">
      <c r="A11" s="12" t="s">
        <v>91</v>
      </c>
      <c r="B11" s="7" t="s">
        <v>104</v>
      </c>
      <c r="C11" s="49">
        <v>0</v>
      </c>
      <c r="D11" s="49">
        <v>0</v>
      </c>
      <c r="E11" s="49">
        <v>1832.72</v>
      </c>
      <c r="F11" s="49">
        <v>1832.72</v>
      </c>
    </row>
    <row r="12" spans="1:6" ht="32.25" customHeight="1" x14ac:dyDescent="0.25">
      <c r="A12" s="12" t="s">
        <v>92</v>
      </c>
      <c r="B12" s="7"/>
      <c r="C12" s="49">
        <v>0</v>
      </c>
      <c r="D12" s="49">
        <v>0</v>
      </c>
      <c r="E12" s="49">
        <v>0</v>
      </c>
      <c r="F12" s="49">
        <v>0</v>
      </c>
    </row>
    <row r="13" spans="1:6" ht="18" customHeight="1" x14ac:dyDescent="0.25">
      <c r="A13" s="12" t="s">
        <v>93</v>
      </c>
      <c r="B13" s="7" t="s">
        <v>104</v>
      </c>
      <c r="C13" s="49">
        <v>0</v>
      </c>
      <c r="D13" s="49">
        <v>0</v>
      </c>
      <c r="E13" s="49">
        <v>8622535.5199999996</v>
      </c>
      <c r="F13" s="49">
        <v>9081482.0800000001</v>
      </c>
    </row>
    <row r="14" spans="1:6" ht="51" customHeight="1" x14ac:dyDescent="0.25">
      <c r="A14" s="42" t="s">
        <v>94</v>
      </c>
      <c r="B14" s="7" t="s">
        <v>95</v>
      </c>
      <c r="C14" s="51">
        <v>2</v>
      </c>
      <c r="D14" s="51">
        <v>2</v>
      </c>
      <c r="E14" s="49">
        <v>0</v>
      </c>
      <c r="F14" s="49">
        <v>0</v>
      </c>
    </row>
    <row r="15" spans="1:6" ht="18" customHeight="1" x14ac:dyDescent="0.25">
      <c r="A15" s="12" t="s">
        <v>25</v>
      </c>
      <c r="B15" s="7"/>
      <c r="C15" s="18" t="s">
        <v>109</v>
      </c>
      <c r="D15" s="18" t="s">
        <v>109</v>
      </c>
      <c r="E15" s="18" t="s">
        <v>109</v>
      </c>
      <c r="F15" s="18" t="s">
        <v>109</v>
      </c>
    </row>
    <row r="16" spans="1:6" ht="18" customHeight="1" x14ac:dyDescent="0.25">
      <c r="A16" s="12" t="s">
        <v>44</v>
      </c>
      <c r="B16" s="7" t="s">
        <v>95</v>
      </c>
      <c r="C16" s="49">
        <v>0</v>
      </c>
      <c r="D16" s="49">
        <v>0</v>
      </c>
      <c r="E16" s="49">
        <v>0</v>
      </c>
      <c r="F16" s="49">
        <v>0</v>
      </c>
    </row>
    <row r="17" spans="1:6" ht="18" customHeight="1" x14ac:dyDescent="0.25">
      <c r="A17" s="12" t="s">
        <v>45</v>
      </c>
      <c r="B17" s="7" t="s">
        <v>95</v>
      </c>
      <c r="C17" s="49">
        <v>0</v>
      </c>
      <c r="D17" s="49">
        <v>1</v>
      </c>
      <c r="E17" s="49">
        <v>0</v>
      </c>
      <c r="F17" s="49">
        <v>0</v>
      </c>
    </row>
    <row r="18" spans="1:6" ht="43.5" customHeight="1" x14ac:dyDescent="0.25">
      <c r="A18" s="42" t="s">
        <v>98</v>
      </c>
      <c r="B18" s="7" t="s">
        <v>46</v>
      </c>
      <c r="C18" s="50">
        <v>7082.6</v>
      </c>
      <c r="D18" s="50">
        <v>7082.6</v>
      </c>
      <c r="E18" s="49">
        <v>0</v>
      </c>
      <c r="F18" s="49">
        <v>0</v>
      </c>
    </row>
    <row r="19" spans="1:6" ht="15" customHeight="1" x14ac:dyDescent="0.25">
      <c r="A19" s="12" t="s">
        <v>43</v>
      </c>
      <c r="B19" s="19"/>
      <c r="C19" s="18" t="s">
        <v>109</v>
      </c>
      <c r="D19" s="18" t="s">
        <v>109</v>
      </c>
      <c r="E19" s="18" t="s">
        <v>109</v>
      </c>
      <c r="F19" s="18" t="s">
        <v>109</v>
      </c>
    </row>
    <row r="20" spans="1:6" ht="15" customHeight="1" x14ac:dyDescent="0.25">
      <c r="A20" s="12" t="s">
        <v>44</v>
      </c>
      <c r="B20" s="7" t="s">
        <v>46</v>
      </c>
      <c r="C20" s="49">
        <v>0</v>
      </c>
      <c r="D20" s="49">
        <v>0</v>
      </c>
      <c r="E20" s="49">
        <v>0</v>
      </c>
      <c r="F20" s="49">
        <v>0</v>
      </c>
    </row>
    <row r="21" spans="1:6" ht="15" customHeight="1" x14ac:dyDescent="0.25">
      <c r="A21" s="12" t="s">
        <v>45</v>
      </c>
      <c r="B21" s="7" t="s">
        <v>46</v>
      </c>
      <c r="C21" s="49">
        <v>0</v>
      </c>
      <c r="D21" s="49">
        <v>226.9</v>
      </c>
      <c r="E21" s="49">
        <v>0</v>
      </c>
      <c r="F21" s="49">
        <v>0</v>
      </c>
    </row>
    <row r="22" spans="1:6" ht="15" customHeight="1" x14ac:dyDescent="0.25">
      <c r="A22" s="36"/>
      <c r="B22" s="37"/>
      <c r="C22" s="38"/>
      <c r="D22" s="38"/>
      <c r="E22" s="38"/>
      <c r="F22" s="38"/>
    </row>
    <row r="23" spans="1:6" ht="15" customHeight="1" x14ac:dyDescent="0.25">
      <c r="A23" s="36"/>
      <c r="B23" s="37"/>
      <c r="C23" s="43" t="s">
        <v>100</v>
      </c>
      <c r="D23" s="38"/>
      <c r="E23" s="38"/>
      <c r="F23" s="38"/>
    </row>
    <row r="24" spans="1:6" ht="28.5" customHeight="1" x14ac:dyDescent="0.25">
      <c r="A24" s="10" t="s">
        <v>13</v>
      </c>
      <c r="B24" s="4" t="s">
        <v>96</v>
      </c>
      <c r="C24" s="41" t="s">
        <v>14</v>
      </c>
      <c r="D24" s="38"/>
      <c r="E24" s="38"/>
      <c r="F24" s="38"/>
    </row>
    <row r="25" spans="1:6" ht="15" customHeight="1" x14ac:dyDescent="0.25">
      <c r="A25" s="10">
        <v>1</v>
      </c>
      <c r="B25" s="4">
        <v>2</v>
      </c>
      <c r="C25" s="39">
        <v>3</v>
      </c>
      <c r="D25" s="38"/>
      <c r="E25" s="38"/>
      <c r="F25" s="38"/>
    </row>
    <row r="26" spans="1:6" ht="62.25" customHeight="1" x14ac:dyDescent="0.25">
      <c r="A26" s="11" t="s">
        <v>97</v>
      </c>
      <c r="B26" s="7" t="s">
        <v>104</v>
      </c>
      <c r="C26" s="18"/>
      <c r="D26" s="38"/>
      <c r="E26" s="38"/>
      <c r="F26" s="38"/>
    </row>
    <row r="27" spans="1:6" ht="62.25" customHeight="1" x14ac:dyDescent="0.25">
      <c r="A27" s="40"/>
      <c r="B27" s="37"/>
      <c r="C27" s="38"/>
      <c r="D27" s="38"/>
      <c r="E27" s="38"/>
      <c r="F27" s="38"/>
    </row>
    <row r="28" spans="1:6" ht="26.25" customHeight="1" x14ac:dyDescent="0.25"/>
    <row r="29" spans="1:6" x14ac:dyDescent="0.25">
      <c r="A29" s="16" t="s">
        <v>47</v>
      </c>
      <c r="B29" s="14" t="s">
        <v>48</v>
      </c>
      <c r="C29" s="5"/>
      <c r="D29" s="17" t="s">
        <v>143</v>
      </c>
    </row>
    <row r="30" spans="1:6" ht="18" x14ac:dyDescent="0.25">
      <c r="A30" s="13" t="s">
        <v>51</v>
      </c>
      <c r="B30" s="15" t="s">
        <v>49</v>
      </c>
      <c r="D30" s="13" t="s">
        <v>50</v>
      </c>
    </row>
  </sheetData>
  <customSheetViews>
    <customSheetView guid="{ACC0C442-F81A-479C-AEFA-F5E131E9E708}" topLeftCell="A13">
      <selection activeCell="B38" sqref="B38"/>
      <pageMargins left="0.70866141732283472" right="0.70866141732283472" top="0.74803149606299213" bottom="0.74803149606299213" header="0.31496062992125984" footer="0.31496062992125984"/>
      <pageSetup paperSize="9" orientation="landscape" verticalDpi="0" r:id="rId1"/>
    </customSheetView>
    <customSheetView guid="{EAC57172-25F9-46B2-AA43-035FD5021D42}" topLeftCell="A13">
      <selection activeCell="C26" sqref="C26"/>
      <pageMargins left="0.70866141732283472" right="0.70866141732283472" top="0.74803149606299213" bottom="0.74803149606299213" header="0.31496062992125984" footer="0.31496062992125984"/>
      <pageSetup paperSize="9" orientation="landscape" verticalDpi="0" r:id="rId2"/>
    </customSheetView>
    <customSheetView guid="{E0F1EBEE-2A4C-43F0-805A-2CC7B2448366}" topLeftCell="A19">
      <selection activeCell="E26" sqref="E26"/>
      <pageMargins left="0.70866141732283472" right="0.70866141732283472" top="0.74803149606299213" bottom="0.74803149606299213" header="0.31496062992125984" footer="0.31496062992125984"/>
      <pageSetup paperSize="9" orientation="landscape" verticalDpi="0" r:id="rId3"/>
    </customSheetView>
    <customSheetView guid="{F40C4EEF-4601-423A-AD72-D1849D12DCFD}" topLeftCell="B13">
      <selection activeCell="C20" sqref="C20:F21"/>
      <pageMargins left="0.70866141732283472" right="0.70866141732283472" top="0.74803149606299213" bottom="0.74803149606299213" header="0.31496062992125984" footer="0.31496062992125984"/>
      <pageSetup paperSize="9" orientation="landscape" verticalDpi="0" r:id="rId4"/>
    </customSheetView>
    <customSheetView guid="{FC8DF387-97CD-4901-BEA6-0965B32E9613}" topLeftCell="A4">
      <selection activeCell="D8" sqref="D8"/>
      <pageMargins left="0.70866141732283472" right="0.70866141732283472" top="0.74803149606299213" bottom="0.74803149606299213" header="0.31496062992125984" footer="0.31496062992125984"/>
      <pageSetup paperSize="9" orientation="landscape" verticalDpi="0" r:id="rId5"/>
    </customSheetView>
    <customSheetView guid="{09D00937-2C23-462D-91AC-DDDE98A493D9}" topLeftCell="A13">
      <selection activeCell="C26" sqref="C26"/>
      <pageMargins left="0.70866141732283472" right="0.70866141732283472" top="0.74803149606299213" bottom="0.74803149606299213" header="0.31496062992125984" footer="0.31496062992125984"/>
      <pageSetup paperSize="9" orientation="landscape" verticalDpi="0" r:id="rId6"/>
    </customSheetView>
    <customSheetView guid="{212938B2-3900-490E-9372-8BFC76F4A8C4}" topLeftCell="A13">
      <selection activeCell="B38" sqref="B38"/>
      <pageMargins left="0.70866141732283472" right="0.70866141732283472" top="0.74803149606299213" bottom="0.74803149606299213" header="0.31496062992125984" footer="0.31496062992125984"/>
      <pageSetup paperSize="9" orientation="landscape" verticalDpi="0" r:id="rId7"/>
    </customSheetView>
  </customSheetViews>
  <mergeCells count="4">
    <mergeCell ref="C4:D4"/>
    <mergeCell ref="E4:F4"/>
    <mergeCell ref="A4:A5"/>
    <mergeCell ref="B4:B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Лист1</vt:lpstr>
      <vt:lpstr>Лист2</vt:lpstr>
      <vt:lpstr>Лист3</vt:lpstr>
      <vt:lpstr>Лист4</vt:lpstr>
      <vt:lpstr>Лист5</vt:lpstr>
      <vt:lpstr>Лист6</vt:lpstr>
      <vt:lpstr>Лист8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OSO</dc:creator>
  <cp:lastModifiedBy>1</cp:lastModifiedBy>
  <cp:lastPrinted>2019-05-13T08:03:36Z</cp:lastPrinted>
  <dcterms:created xsi:type="dcterms:W3CDTF">2016-09-26T08:38:36Z</dcterms:created>
  <dcterms:modified xsi:type="dcterms:W3CDTF">2019-05-13T08:03:52Z</dcterms:modified>
</cp:coreProperties>
</file>